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vrsar-my.sharepoint.com/personal/slobodan_vugrinec_vrsar_hr/Documents/Radna površina/Provedbeni program/"/>
    </mc:Choice>
  </mc:AlternateContent>
  <xr:revisionPtr revIDLastSave="0" documentId="8_{07A0802B-D672-4E74-A9BA-77689899019D}" xr6:coauthVersionLast="47" xr6:coauthVersionMax="47" xr10:uidLastSave="{00000000-0000-0000-0000-000000000000}"/>
  <bookViews>
    <workbookView xWindow="-120" yWindow="-120" windowWidth="29040" windowHeight="15840" xr2:uid="{00000000-000D-0000-FFFF-FFFF00000000}"/>
  </bookViews>
  <sheets>
    <sheet name="LISTA A " sheetId="2" r:id="rId1"/>
    <sheet name="LISTA B" sheetId="4" r:id="rId2"/>
  </sheets>
  <definedNames>
    <definedName name="_xlnm.Print_Titles" localSheetId="0">'LISTA A '!$5:$5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6" i="2" l="1"/>
  <c r="J43" i="2"/>
  <c r="J40" i="2"/>
  <c r="J39" i="2"/>
  <c r="J36" i="2"/>
  <c r="J33" i="2"/>
  <c r="J30" i="2"/>
  <c r="J29" i="2"/>
  <c r="J28" i="2"/>
  <c r="J27" i="2"/>
  <c r="J26" i="2"/>
  <c r="J25" i="2"/>
  <c r="J24" i="2"/>
  <c r="J23" i="2"/>
  <c r="J22" i="2"/>
  <c r="J21" i="2"/>
  <c r="J18" i="2"/>
  <c r="J15" i="2"/>
  <c r="J12" i="2"/>
  <c r="J9" i="2"/>
  <c r="J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author>
  </authors>
  <commentList>
    <comment ref="Q5" authorId="0" shapeId="0" xr:uid="{C82AF777-D928-4517-811E-BFF90C9E368D}">
      <text>
        <r>
          <rPr>
            <b/>
            <sz val="12"/>
            <color indexed="81"/>
            <rFont val="Tahoma"/>
            <family val="2"/>
          </rPr>
          <t>MRRFEU:</t>
        </r>
        <r>
          <rPr>
            <sz val="12"/>
            <color indexed="81"/>
            <rFont val="Tahoma"/>
            <family val="2"/>
          </rPr>
          <t xml:space="preserve">
Navedite ciljanu vrijednost pokazatelja rezultata mjere za treću godinu provedbe (N+3)</t>
        </r>
      </text>
    </comment>
  </commentList>
</comments>
</file>

<file path=xl/sharedStrings.xml><?xml version="1.0" encoding="utf-8"?>
<sst xmlns="http://schemas.openxmlformats.org/spreadsheetml/2006/main" count="237" uniqueCount="118">
  <si>
    <t>DA</t>
  </si>
  <si>
    <t xml:space="preserve">Razdoblje važenja akta: </t>
  </si>
  <si>
    <t>2021-2025.</t>
  </si>
  <si>
    <t>Naziv projekta</t>
  </si>
  <si>
    <t>Oznaka</t>
  </si>
  <si>
    <t>Program u  proračunu JLS</t>
  </si>
  <si>
    <t>Procijenjeni trošak 
provedbe projekta
(u HRK)</t>
  </si>
  <si>
    <t>Doprinos 
zelenoj tranziciji 
EU-a
 (DA/NE)</t>
  </si>
  <si>
    <t>Doprinos 
digitalnoj transformaciji 
EU-a 
 (DA/NE)</t>
  </si>
  <si>
    <t xml:space="preserve">Pokazatelj rezultata </t>
  </si>
  <si>
    <t>Mogući izvori financiranja</t>
  </si>
  <si>
    <t>Vrijeme provedbe projekta</t>
  </si>
  <si>
    <t>R</t>
  </si>
  <si>
    <t>Usklađenost s Nacionlanom razvojnom strategijom RH do 2030. godine</t>
  </si>
  <si>
    <t>Poveznica sa strateškim okvirom Provedbenog programa</t>
  </si>
  <si>
    <t>OPĆINA VRSAR</t>
  </si>
  <si>
    <t>OPIS PROJEKTA</t>
  </si>
  <si>
    <t>Ukupna vrijednost projekta</t>
  </si>
  <si>
    <t>Modernizacija javne rasvjete</t>
  </si>
  <si>
    <t>WIFI for EU</t>
  </si>
  <si>
    <t>Cilj projekta je opremiti  prostor u Društvenom domu u svrhu organiziranja čitaonice kao mjesta pogodnog za uživanje u čitanju, informiranju i druženju. Prostor je u prvom redu zamišljen kao društveni prostor dostupan građanima u kojemu će moći naći dobru knjigu,  dnevni i tjedni tisak ili pristup internetu putem računala koji će biti na raspolaganju korisnicima. Korisnici će literaturu moći posuditi ili čitati u prostoru. Pristup internetu će biti omogućen putem dva računala. Prostor će biti opremljen i projektorom s platnom te stolovima i stolicama te time pogodan za održavanje radionica putem kojih će korisnici moći ostvarivati nova znanja i razmjenjivati iskustva. Prostor će ujedno služiti amaterskim izložbama raznolikih sadržaja na temu života u lokalnoj zajednici (izložbe fotografija, izložbe povijesti pojedinih obitelji i dr.).</t>
  </si>
  <si>
    <t>Projekt se provodi u svrhu izgradnje pomoćnog nogometnog igrališta u Općini Vrsar - Orsera u Istarskoj županiji. Izgrađeno pomoćno nogometno igralište će biti namijenjeno lokalnom stanovništvu, djeci vrtićke i osnovnoškolske dobi te nogometašima NK Vrsar, koji ima 168 članova u 7 uzrasnih kategorije. Njegovom izgradnjom se izravno doprinosi infrastrukturi Općine Vrsar - Orsera čime će se ujedno utjecati i na životne uvjete u toj sredini te tako doprinijeti atraktivnosti i potencijalu same općine i njezinih aktivnosti. Specifične ciljeve projekta možemo podijeliti na sljedeće:
•	stvaranje uvjeta za sportsko rekreativna događanja 
•	unaprjeđenje i razvoj sportskog, rekreativnog i kulturnog sadržaja na području Općine Vrsar - Orsera</t>
  </si>
  <si>
    <t xml:space="preserve"> Projektom se planira izgradnja polivalentnog igrališta na mjestu sadašnjeg djelomično uređenog travnatog igrališta. Predviđena je izgradnja funkcionalnog igrališta s modernom podlogom i pripadajućom opremom. Na igralištu će biti izvedene oznake za odbojku, košarku i mali nogomet. Igralište se nalazi u naselju Flengi u okviru katastarskih čestica 24, 23/1 i 450/1, katastarske općine Lim. Zemljište na kojem se nalazi igralište u vlasništvu je Republike Hrvatske, a nositelj projekta koji igralište uređuje je Općina Vrsar-Orsera. Katastarska čestica predmet je darovanja te će do početka provedbe projekta biti u vlasništvu Općine Vrsar-Orsera.</t>
  </si>
  <si>
    <t>Multimedijski interpretacijski centar More More</t>
  </si>
  <si>
    <t>Sabirni kanal vanjskih i površinskih voda naselja Vrsar</t>
  </si>
  <si>
    <t>Izrada Idejnog i glavnog projekta Sabirnog kanala vanjskih i površinskih voda dijela naselja Vrsar u svrhu zaštite od poplavljivanja. Planirano u suradnji s Hrvatskim vodama koje bi trebale biti investitora, a projektnu dokumentaciju do građevinske dozvole bi izradila Općina.</t>
  </si>
  <si>
    <t>Uređenje starogradske jezgre</t>
  </si>
  <si>
    <t>Projekt uključuje projektiranje i izgradnju pješačko - biciklističke staze od državne ceste D75 do Sporstskog centra i FKK Koversada.</t>
  </si>
  <si>
    <t>Izgradnja pješačko- biciklističke staze Brostolade- Montepozzo - Sportski centar- Koversada</t>
  </si>
  <si>
    <t>Obnova aerodroma Vrsar</t>
  </si>
  <si>
    <t>Izgradnja garažne zgrade</t>
  </si>
  <si>
    <t>Obnova Samostana sv. Mihovila u Kloštru</t>
  </si>
  <si>
    <t>Izgradnja Info punkta u Parku skulptura D. Džamonje</t>
  </si>
  <si>
    <t>Međunarodna studentska kiparska škola Montraker</t>
  </si>
  <si>
    <t>Projekt Društvenog doma Vrsar                           I faza - opremanje čitaonice u zgradi društvene namjene</t>
  </si>
  <si>
    <t xml:space="preserve">U Multimedijskom interpretacijskom centru MORe MORe planira se postavljanje stalne multimedijalne izložbe, kojom će se interpretirati more i podmorje sjeveroistočnog Jadrana, te suživot čovjeka s morem. Izložba MORe MORe uključivat će međuigru različitih multimedijskih uređaja – tableta, taktilnih projekcija te zvučnog sistema povezanog s računalima, a centralni uređaji bit će dva velika valovita interaktivna videozida.  </t>
  </si>
  <si>
    <t>Stambeno zbrinjavanje mladih - Begi</t>
  </si>
  <si>
    <t xml:space="preserve">U svrhu stambenog zbrinjavanja mladih obitelji pripremit će se projektno tehnička dokumentacija za izgradnju stambenih jedinica do razine idejnog projekta u naselju Begi (8 manjih kuća u nizu), te dodijeliti parcele za gradnju po povoljnim uvjetima. </t>
  </si>
  <si>
    <t xml:space="preserve">U svrhu stambenog zbrinjavanja mladih obitelji pripremit će se projektno tehnička dokumentacija za izgradnju stambenih jedinica do razine idejnog projekta u naselju  naselju Flengi  (12 manjih kuća), te dodijeliti parcele za gradnju po povoljnim uvjetima. </t>
  </si>
  <si>
    <t>Stambeno zbrinjavanje mladih - Flengi</t>
  </si>
  <si>
    <t>voucher EU, vlastita proračunska sredstva</t>
  </si>
  <si>
    <t>sredstva iz natječaja LAG-a, vlastita proračunska sredstva</t>
  </si>
  <si>
    <t>program ruralnog razvoja, vlastita proračunska sredstva</t>
  </si>
  <si>
    <t>Rekonstrukcija nerazvrstane ceste NC 34 -spoj ul. Obala m. Tita i županijske ceste 5071</t>
  </si>
  <si>
    <t>Izgradnja prometnice Valkanela</t>
  </si>
  <si>
    <t>Uređenje Montrakera - dječja plaža</t>
  </si>
  <si>
    <t>Uređenje rive uklljučuje reviziju Glavnog projekta i izgradnju odnosno obnovu rive, prometnice, infrastrukture i zelenih površina.</t>
  </si>
  <si>
    <t>Izgradnja prometnice Obala - Montraker u naselju Vrsar</t>
  </si>
  <si>
    <t>Izgradnja prometnice u naselju Flengi (POS)</t>
  </si>
  <si>
    <t>Dogradnja zgrade osnovne škole i izgradnja školske sportske dvorane</t>
  </si>
  <si>
    <t>Fond za razvoj turizma MT, FLAG natječaj, vlastita sredstva proračuna (2.278.750,00 kn rashoda realizirat će se u 2021. godini)</t>
  </si>
  <si>
    <t>Most i šetnica na otoku Sv. Juraj</t>
  </si>
  <si>
    <t>vlastita sredstva proračuna (1.990.000,00 kn rashoda će se realizirati u 2021.) a za 2022. planirano je plaćanje 10% ugovorenog iznosa i nadzor</t>
  </si>
  <si>
    <t>Izgradnja sportskih objekata - multifunkcionalno igralište</t>
  </si>
  <si>
    <r>
      <t xml:space="preserve"> </t>
    </r>
    <r>
      <rPr>
        <b/>
        <sz val="8"/>
        <rFont val="Calibri"/>
        <family val="2"/>
        <charset val="238"/>
        <scheme val="minor"/>
      </rPr>
      <t>Izgradnja sportskih objekata - pomoćno nogometno igralište</t>
    </r>
  </si>
  <si>
    <r>
      <t xml:space="preserve">Arheološka istraživanja i turistička valorizacija lokaliteta Monte Ricco, Mukaba, </t>
    </r>
    <r>
      <rPr>
        <b/>
        <sz val="8"/>
        <rFont val="Calibri"/>
        <family val="2"/>
        <charset val="238"/>
        <scheme val="minor"/>
      </rPr>
      <t>Gradina</t>
    </r>
    <r>
      <rPr>
        <b/>
        <sz val="8"/>
        <rFont val="Calibri"/>
        <family val="2"/>
        <scheme val="minor"/>
      </rPr>
      <t xml:space="preserve"> i obala Vrsar</t>
    </r>
  </si>
  <si>
    <t>Rekonstrukcija gradske rive</t>
  </si>
  <si>
    <t>A2004K200405</t>
  </si>
  <si>
    <t>A2803K280303</t>
  </si>
  <si>
    <t>A2003K200303</t>
  </si>
  <si>
    <t>A2002K200206</t>
  </si>
  <si>
    <t>A2401K240101</t>
  </si>
  <si>
    <t>A2401K240102</t>
  </si>
  <si>
    <t>A3001K300102</t>
  </si>
  <si>
    <t>A2803K280301</t>
  </si>
  <si>
    <t>A2701A270104</t>
  </si>
  <si>
    <t>A2803K280302</t>
  </si>
  <si>
    <t>A2805K28050,  A2805K280502</t>
  </si>
  <si>
    <t>A2809K280901, A2809K280902</t>
  </si>
  <si>
    <t>A2002A200201</t>
  </si>
  <si>
    <t>A2803K280306</t>
  </si>
  <si>
    <t>A2302K230206</t>
  </si>
  <si>
    <t>A2302K230203</t>
  </si>
  <si>
    <t>A2301A230102</t>
  </si>
  <si>
    <t xml:space="preserve">Projekt “Energetski učinkovita i ekološka javna rasvjeta na području Općine Vrsar” odnosi se na implementaciju energetski učinkovite i ekološke javne rasvjete na području cijelog naselja Vrsar. U prethodnom razdoblju je energetski učinkovita i ekološka javna rasvjeta postavljena u svim selima u zaleđu Općine, a ovim se projektom takvom rasvjetom pokriva cjelokupno područje Općine. Projektom će se ukloniti postojeći sustav rasvjete u naselju Vrsar i postaviti novi sustav, te pustiti u rad. Osim pozitivnog ekološkog učinka, projekt će rezultirati znatno nižim troškovima održavanja i kvalitetnijim vizualnim odnosno estetskim rješenjima. 
- Uklanjanje postojećeg sustava rasvjete i postavljanje novog sustava rasvjete na području Naručitelja te njegovo puštanje u rad 
</t>
  </si>
  <si>
    <t xml:space="preserve"> Postavit će se uređaji za besplatan WIFI za stanovnisšto i posjetitelje Vrsara na najfrekventnijim točkama. Projekt će doprinijeti obogaćivanju turističke ponude destinacije Vrsar, što je posebno značajno s obzirom na dominantan značaj turizma u gospodarstvu Općine Vrsar.</t>
  </si>
  <si>
    <t xml:space="preserve">Rekonstrukcija obuhvaća izradu projektne dokumentacije i rekonstrukciju 2 raskrižja (Vala, Obala). Projektom će se omogućiti veća sigurnost i protočnost u prometovanju, ali istovremeno usporavanje brzine kretanja vozila, pogotovo u kontaktu s pješačkom zonom na obali. </t>
  </si>
  <si>
    <t xml:space="preserve">Izgradnja prometnice uključuje reviziju geodetske podloge i Idejnog projekta, te izradu Glavnog projekta. Projektom će se omogućiti izgradnja stambenih jedinica i proširenje dijela naselja Stancije Valkanela.  </t>
  </si>
  <si>
    <t xml:space="preserve">Izgradnja prometnice uključuje izradu Glavnog projekta prometnice kojom će se povezati obala sa stambenom zonom Montraker. Projektom će se omogućiti proširenje stambene zone naselja Vrsar. </t>
  </si>
  <si>
    <t>Izgradnja prometnice uključuje izradu Idejnog i Glavnog projekta prometnice u naselju Flengi koja će biti u funkciji programa stambenog zbrinjavanja mladih obitelji odnosno izgradnje stabenih jedinica i proširenja naselja Flengi.</t>
  </si>
  <si>
    <t>Uređenje starogradske jezgre obuhvaća izradu Glavnog projekta oborinske odvodnje, javne rasvjete i partera, te izgradnju. U projekt će se paralelno uključiti komunalna poduzeća za vodoopskrbu i odvodnju i financirati obnovu infrastrukturnih mreža iz svoje nadležnosti. Cilj je učiniti starogradsku jezgru što ugodnijom za prebivanje domicilnog stanovništva, te što privlačnijom za posjetitelje budući se nakon izgradnje planira njeno pretvaranje u isključivo pješačku zonu.</t>
  </si>
  <si>
    <t xml:space="preserve">Projekt uključuje izradu projektne dokumentacije za obnovu poletno sletne piste, projektiranje heliodroma projektiranje obnove postojećih legaliziranih objekata. Ujedno planira se projektiranje potrebne opreme i signalizacije. Budući je aerodrom Vrsar međunarodni sezonski granični prijelaz, ulaskom RH u Schengen ukinut će se granične kontrole i aerodrom će postati još atraktivniji za zračni promet, posebno u funkciji turizma.   </t>
  </si>
  <si>
    <t>Na dijelu gradske plaže poluotoka Montraker planira se uređenje dječje plaže prilagođene najmlađim uzrastima.</t>
  </si>
  <si>
    <t>Zaštićeno kulturno dobro Park skulptura D. Džamonje nema nikakav popratni objekt te je izrađen Glavni projekt ulaznog objekta koji sadrži prostor za informiranje, caffe bar i sanitarni čvor. U tijeku je ishodovanje građevinske dozvole.</t>
  </si>
  <si>
    <t xml:space="preserve">U svrhu valorizacije kulturne baštine snimljeno je cjelokupno područje Općine LIDAR tehnologijom, te se arheološka istraživanja provode već niz godina, a nastavit će se i u narednom periodu. U sklopu arheoloških istraživanja izradit će se znanstvena dokumentacija i prijedlozi za prezentiranje bogate arheološke baštine općoj javnosti i posjetiteljima in situ. </t>
  </si>
  <si>
    <t>Projekt se provodi od 1990. godine i postao je tradicionalan. Studenti sve tri akademije likovnih umjetnosti (Zagreb, Split, Rijeka), te iz inozemstva (Slovenija, Italija )u kamenu izrađuju skulpture kao svojevrsnu praktičnu dopunu formalnom obrazovanju na akademijama. Skulpture se razmještaju na gradskim prostorima, a ponekad su teme i uporabni predmeti (kamene bitve, klupe...).</t>
  </si>
  <si>
    <t xml:space="preserve">Plan proračuna 2022. (u HRK) </t>
  </si>
  <si>
    <t xml:space="preserve">Projekcije proračuna 2023. (u HRK) </t>
  </si>
  <si>
    <t xml:space="preserve">Okvirna projekcija proračuna 2024. (u HRK) </t>
  </si>
  <si>
    <t xml:space="preserve">Okvirna projekcija proračuna 2025. (u HRK) </t>
  </si>
  <si>
    <t>Mjera 8. Kultura, tjelesna kultura i sport</t>
  </si>
  <si>
    <t>Broj opremljenih multimedijskih centara</t>
  </si>
  <si>
    <t>Mjera 3. Komunalno gospodarstvo</t>
  </si>
  <si>
    <t>/</t>
  </si>
  <si>
    <t>Broj energetski efikasnih rasvjetnih tijela u naselju Vrsar</t>
  </si>
  <si>
    <t xml:space="preserve">Broj javnih pristupnih točaka za Wi-Fi  </t>
  </si>
  <si>
    <t>Mjera 1. Uređenje naselja i stanovanje</t>
  </si>
  <si>
    <t>Broj novoopremljenih društvenih domova</t>
  </si>
  <si>
    <t>Broj izgrađenih nogometnih igrališta</t>
  </si>
  <si>
    <t>Broj izgrađenih multifunkcionalnih igrališta</t>
  </si>
  <si>
    <t>Mjera 14. Demografija</t>
  </si>
  <si>
    <t>Izrađena projektno-tehnička dokumentacija za izgradnju stambenih jedinica za mlade obitelji</t>
  </si>
  <si>
    <t>Izrađena projektno-tehnička dokumentacija za izgradnju sabirnog kanala vanjskih i površinskih voda</t>
  </si>
  <si>
    <t>km rekonstruiranih cesta</t>
  </si>
  <si>
    <t xml:space="preserve">Mjera 11.  Promet i održavanje javnih prometnica </t>
  </si>
  <si>
    <t>Izrađena projektno-tehnička dokumentacija za prometnicu- Valkanela</t>
  </si>
  <si>
    <t>Izrađena projektno-tehnička dokumentacija za prometnicu - Obala - Montraker u naselju Vrsar</t>
  </si>
  <si>
    <t>Izrađena projektno-tehnička dokumentacija za prometnicu - u naselju Fleng</t>
  </si>
  <si>
    <t>Rekonstruirana i uređena starogradska jezgra</t>
  </si>
  <si>
    <t>Rekonstruirana i uređena gradska riva</t>
  </si>
  <si>
    <t>km izgrađenih pješačko-biciklističkih staza</t>
  </si>
  <si>
    <t>Izrađena projektno-tehnička dokumentacija za obnovu aerodroma Vrsar</t>
  </si>
  <si>
    <t>m2 adekvatno uređenih plaža</t>
  </si>
  <si>
    <t>Unaprjeđen popratni sadržaj uz zaštićeno kulturno dobro</t>
  </si>
  <si>
    <t xml:space="preserve">Mjera 4.Odgoj i obrazovanje </t>
  </si>
  <si>
    <t>Ukupan broj polaznika međunarodne studentske kiparske škole godišnje</t>
  </si>
  <si>
    <t>Izrađena znanstvena dokumentacija u sklopu arheoloških istraživanja</t>
  </si>
  <si>
    <t>NAZIV PROJEKTA-B 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</si>
</sst>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9C5700"/>
      <name val="Calibri"/>
      <family val="2"/>
      <charset val="238"/>
      <scheme val="minor"/>
    </font>
    <font>
      <b/>
      <sz val="9"/>
      <color theme="1"/>
      <name val="Calibri"/>
      <family val="2"/>
      <scheme val="minor"/>
    </font>
    <font>
      <b/>
      <sz val="8"/>
      <name val="Calibri"/>
      <family val="2"/>
      <charset val="238"/>
      <scheme val="minor"/>
    </font>
    <font>
      <sz val="8"/>
      <name val="Calibri"/>
      <family val="2"/>
      <charset val="238"/>
      <scheme val="minor"/>
    </font>
    <font>
      <b/>
      <sz val="8"/>
      <color theme="1"/>
      <name val="Calibri"/>
      <family val="2"/>
      <charset val="238"/>
      <scheme val="minor"/>
    </font>
    <font>
      <sz val="8"/>
      <name val="Arial"/>
      <family val="2"/>
    </font>
    <font>
      <b/>
      <sz val="12"/>
      <color indexed="81"/>
      <name val="Tahoma"/>
      <family val="2"/>
    </font>
    <font>
      <sz val="12"/>
      <color indexed="81"/>
      <name val="Tahoma"/>
      <family val="2"/>
    </font>
    <font>
      <sz val="9"/>
      <name val="Calibri"/>
      <family val="2"/>
      <scheme val="minor"/>
    </font>
    <font>
      <b/>
      <sz val="8"/>
      <name val="Calibri"/>
      <family val="2"/>
      <scheme val="minor"/>
    </font>
    <font>
      <sz val="11"/>
      <color theme="1"/>
      <name val="Times New Roman"/>
      <family val="1"/>
      <charset val="238"/>
    </font>
    <font>
      <sz val="11"/>
      <name val="Calibri"/>
      <family val="2"/>
      <scheme val="minor"/>
    </font>
    <font>
      <sz val="8"/>
      <color theme="1"/>
      <name val="Calibri"/>
      <family val="2"/>
      <charset val="238"/>
      <scheme val="minor"/>
    </font>
    <font>
      <b/>
      <sz val="11"/>
      <color theme="1"/>
      <name val="Calibri"/>
      <family val="2"/>
      <scheme val="minor"/>
    </font>
  </fonts>
  <fills count="8">
    <fill>
      <patternFill patternType="none"/>
    </fill>
    <fill>
      <patternFill patternType="gray125"/>
    </fill>
    <fill>
      <patternFill patternType="solid">
        <fgColor rgb="FFFFEB9C"/>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79998168889431442"/>
        <bgColor theme="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77">
    <xf numFmtId="0" fontId="0" fillId="0" borderId="0" xfId="0"/>
    <xf numFmtId="0" fontId="5" fillId="2" borderId="1" xfId="1"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left" vertical="center" wrapText="1"/>
    </xf>
    <xf numFmtId="0" fontId="0" fillId="0" borderId="1" xfId="0" applyBorder="1" applyAlignment="1">
      <alignment horizontal="center" vertical="center"/>
    </xf>
    <xf numFmtId="0" fontId="4" fillId="4"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4" borderId="4" xfId="0" applyNumberFormat="1" applyFont="1" applyFill="1" applyBorder="1" applyAlignment="1">
      <alignment horizontal="left" vertical="center" wrapText="1"/>
    </xf>
    <xf numFmtId="0" fontId="4" fillId="0" borderId="4" xfId="0" applyNumberFormat="1" applyFont="1" applyBorder="1" applyAlignment="1">
      <alignment horizontal="center" vertical="center" wrapText="1"/>
    </xf>
    <xf numFmtId="0" fontId="4" fillId="4"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0" fillId="0" borderId="0" xfId="0" applyNumberFormat="1"/>
    <xf numFmtId="0" fontId="11" fillId="0" borderId="0" xfId="0" applyFont="1"/>
    <xf numFmtId="4" fontId="11" fillId="0" borderId="0" xfId="0" applyNumberFormat="1" applyFont="1"/>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0" xfId="0" applyFont="1"/>
    <xf numFmtId="0" fontId="4"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5" fillId="6"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7" borderId="1" xfId="0" applyFont="1" applyFill="1" applyBorder="1" applyAlignment="1">
      <alignment horizontal="center" vertical="center"/>
    </xf>
    <xf numFmtId="4"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4" borderId="3" xfId="0" applyNumberFormat="1" applyFont="1" applyFill="1" applyBorder="1" applyAlignment="1">
      <alignment horizontal="left" vertical="center" wrapText="1"/>
    </xf>
    <xf numFmtId="0" fontId="4" fillId="4" borderId="4" xfId="0" applyNumberFormat="1" applyFont="1" applyFill="1" applyBorder="1" applyAlignment="1">
      <alignment horizontal="left" vertical="center" wrapText="1"/>
    </xf>
    <xf numFmtId="0" fontId="4" fillId="4" borderId="2" xfId="0" applyNumberFormat="1" applyFont="1" applyFill="1" applyBorder="1" applyAlignment="1">
      <alignment horizontal="left"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3" fillId="2" borderId="1" xfId="1" applyNumberFormat="1" applyFont="1" applyBorder="1" applyAlignment="1">
      <alignment horizontal="center" vertical="center" wrapText="1"/>
    </xf>
    <xf numFmtId="0" fontId="4" fillId="4"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cellXfs>
  <cellStyles count="2">
    <cellStyle name="Neutralno" xfId="1" builtinId="2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4AA5-E28D-4F85-98C4-5092FA4E8E3E}">
  <dimension ref="A1:U62"/>
  <sheetViews>
    <sheetView tabSelected="1" zoomScale="112" zoomScaleNormal="112" workbookViewId="0">
      <selection activeCell="E9" sqref="E9:E11"/>
    </sheetView>
  </sheetViews>
  <sheetFormatPr defaultRowHeight="15" x14ac:dyDescent="0.25"/>
  <cols>
    <col min="1" max="1" width="30.140625" customWidth="1"/>
    <col min="2" max="2" width="40.140625" customWidth="1"/>
    <col min="3" max="3" width="24.42578125" customWidth="1"/>
    <col min="4" max="4" width="26.7109375" customWidth="1"/>
    <col min="5" max="5" width="12.140625" customWidth="1"/>
    <col min="6" max="6" width="19.7109375" customWidth="1"/>
    <col min="7" max="8" width="13.42578125" customWidth="1"/>
    <col min="9" max="9" width="14.140625" customWidth="1"/>
    <col min="10" max="10" width="15.5703125" customWidth="1"/>
    <col min="11" max="11" width="18.5703125" customWidth="1"/>
    <col min="12" max="12" width="15.140625" bestFit="1" customWidth="1"/>
    <col min="13" max="14" width="15.140625" customWidth="1"/>
    <col min="15" max="15" width="26.7109375" hidden="1" customWidth="1"/>
    <col min="16" max="16" width="35.5703125" hidden="1" customWidth="1"/>
    <col min="17" max="17" width="22.28515625" hidden="1" customWidth="1"/>
    <col min="18" max="18" width="9.140625" style="20"/>
    <col min="19" max="19" width="16" style="21" customWidth="1"/>
    <col min="20" max="21" width="12.5703125" bestFit="1" customWidth="1"/>
  </cols>
  <sheetData>
    <row r="1" spans="1:20" ht="15" customHeight="1" x14ac:dyDescent="0.25">
      <c r="A1" s="67"/>
      <c r="B1" s="67"/>
      <c r="C1" s="68"/>
      <c r="D1" s="68"/>
      <c r="E1" s="68"/>
      <c r="F1" s="68"/>
      <c r="G1" s="68"/>
      <c r="H1" s="68"/>
      <c r="I1" s="68"/>
      <c r="J1" s="68"/>
      <c r="K1" s="68"/>
      <c r="L1" s="68"/>
      <c r="M1" s="68"/>
      <c r="N1" s="68"/>
      <c r="O1" s="68"/>
      <c r="P1" s="68"/>
      <c r="Q1" s="68"/>
    </row>
    <row r="2" spans="1:20" x14ac:dyDescent="0.25">
      <c r="A2" s="68"/>
      <c r="B2" s="68"/>
      <c r="C2" s="68"/>
      <c r="D2" s="68"/>
      <c r="E2" s="68"/>
      <c r="F2" s="68"/>
      <c r="G2" s="68"/>
      <c r="H2" s="68"/>
      <c r="I2" s="68"/>
      <c r="J2" s="68"/>
      <c r="K2" s="68"/>
      <c r="L2" s="68"/>
      <c r="M2" s="68"/>
      <c r="N2" s="68"/>
      <c r="O2" s="68"/>
      <c r="P2" s="68"/>
      <c r="Q2" s="68"/>
    </row>
    <row r="3" spans="1:20" ht="15" customHeight="1" x14ac:dyDescent="0.25">
      <c r="A3" s="68"/>
      <c r="B3" s="68"/>
      <c r="C3" s="68"/>
      <c r="D3" s="27"/>
      <c r="E3" s="69" t="s">
        <v>15</v>
      </c>
      <c r="F3" s="69"/>
      <c r="G3" s="68" t="s">
        <v>1</v>
      </c>
      <c r="H3" s="68"/>
      <c r="I3" s="27"/>
      <c r="J3" s="66" t="s">
        <v>2</v>
      </c>
      <c r="K3" s="66"/>
      <c r="L3" s="66"/>
      <c r="M3" s="66"/>
      <c r="N3" s="66"/>
      <c r="O3" s="66"/>
      <c r="P3" s="66"/>
      <c r="Q3" s="66"/>
    </row>
    <row r="4" spans="1:20" x14ac:dyDescent="0.25">
      <c r="A4" s="70"/>
      <c r="B4" s="70"/>
      <c r="C4" s="70"/>
      <c r="D4" s="70"/>
      <c r="E4" s="70"/>
      <c r="F4" s="70"/>
      <c r="G4" s="70"/>
      <c r="H4" s="70"/>
      <c r="I4" s="71"/>
      <c r="J4" s="71"/>
      <c r="K4" s="71"/>
      <c r="L4" s="71"/>
      <c r="M4" s="71"/>
      <c r="N4" s="71"/>
      <c r="O4" s="71"/>
      <c r="P4" s="71"/>
      <c r="Q4" s="71"/>
    </row>
    <row r="5" spans="1:20" ht="56.25" x14ac:dyDescent="0.25">
      <c r="A5" s="30" t="s">
        <v>3</v>
      </c>
      <c r="B5" s="30" t="s">
        <v>16</v>
      </c>
      <c r="C5" s="30" t="s">
        <v>14</v>
      </c>
      <c r="D5" s="30" t="s">
        <v>4</v>
      </c>
      <c r="E5" s="30" t="s">
        <v>5</v>
      </c>
      <c r="F5" s="30" t="s">
        <v>6</v>
      </c>
      <c r="G5" s="30" t="s">
        <v>7</v>
      </c>
      <c r="H5" s="30" t="s">
        <v>8</v>
      </c>
      <c r="I5" s="31" t="s">
        <v>9</v>
      </c>
      <c r="J5" s="31" t="s">
        <v>17</v>
      </c>
      <c r="K5" s="31" t="s">
        <v>86</v>
      </c>
      <c r="L5" s="31" t="s">
        <v>87</v>
      </c>
      <c r="M5" s="31" t="s">
        <v>88</v>
      </c>
      <c r="N5" s="31" t="s">
        <v>89</v>
      </c>
      <c r="O5" s="1" t="s">
        <v>13</v>
      </c>
      <c r="P5" s="1" t="s">
        <v>10</v>
      </c>
      <c r="Q5" s="1" t="s">
        <v>11</v>
      </c>
    </row>
    <row r="6" spans="1:20" ht="15" customHeight="1" x14ac:dyDescent="0.25">
      <c r="A6" s="73" t="s">
        <v>23</v>
      </c>
      <c r="B6" s="73" t="s">
        <v>35</v>
      </c>
      <c r="C6" s="57" t="s">
        <v>90</v>
      </c>
      <c r="D6" s="58" t="s">
        <v>12</v>
      </c>
      <c r="E6" s="74" t="s">
        <v>57</v>
      </c>
      <c r="F6" s="65">
        <v>2754500</v>
      </c>
      <c r="G6" s="58" t="s">
        <v>0</v>
      </c>
      <c r="H6" s="58" t="s">
        <v>0</v>
      </c>
      <c r="I6" s="58" t="s">
        <v>91</v>
      </c>
      <c r="J6" s="65">
        <f>K6+L6+M6+N6</f>
        <v>400000.00475750002</v>
      </c>
      <c r="K6" s="65">
        <v>100000.00237875</v>
      </c>
      <c r="L6" s="65">
        <v>100000.00237875</v>
      </c>
      <c r="M6" s="65">
        <v>100000</v>
      </c>
      <c r="N6" s="65">
        <v>100000</v>
      </c>
      <c r="O6" s="72"/>
      <c r="P6" s="66" t="s">
        <v>50</v>
      </c>
      <c r="Q6" s="64"/>
      <c r="T6" s="19"/>
    </row>
    <row r="7" spans="1:20" x14ac:dyDescent="0.25">
      <c r="A7" s="73"/>
      <c r="B7" s="73"/>
      <c r="C7" s="57"/>
      <c r="D7" s="58"/>
      <c r="E7" s="74"/>
      <c r="F7" s="65"/>
      <c r="G7" s="58"/>
      <c r="H7" s="58"/>
      <c r="I7" s="58"/>
      <c r="J7" s="58"/>
      <c r="K7" s="58"/>
      <c r="L7" s="58"/>
      <c r="M7" s="58"/>
      <c r="N7" s="58"/>
      <c r="O7" s="72"/>
      <c r="P7" s="66"/>
      <c r="Q7" s="64"/>
    </row>
    <row r="8" spans="1:20" ht="96" customHeight="1" x14ac:dyDescent="0.25">
      <c r="A8" s="73"/>
      <c r="B8" s="73"/>
      <c r="C8" s="57"/>
      <c r="D8" s="58"/>
      <c r="E8" s="74"/>
      <c r="F8" s="65"/>
      <c r="G8" s="58"/>
      <c r="H8" s="58"/>
      <c r="I8" s="58"/>
      <c r="J8" s="58"/>
      <c r="K8" s="58"/>
      <c r="L8" s="58"/>
      <c r="M8" s="58"/>
      <c r="N8" s="58"/>
      <c r="O8" s="72"/>
      <c r="P8" s="66"/>
      <c r="Q8" s="64"/>
    </row>
    <row r="9" spans="1:20" ht="15" customHeight="1" x14ac:dyDescent="0.25">
      <c r="A9" s="41" t="s">
        <v>18</v>
      </c>
      <c r="B9" s="41" t="s">
        <v>74</v>
      </c>
      <c r="C9" s="63" t="s">
        <v>92</v>
      </c>
      <c r="D9" s="47" t="s">
        <v>12</v>
      </c>
      <c r="E9" s="44" t="s">
        <v>58</v>
      </c>
      <c r="F9" s="34">
        <v>2511000</v>
      </c>
      <c r="G9" s="36" t="s">
        <v>0</v>
      </c>
      <c r="H9" s="36" t="s">
        <v>0</v>
      </c>
      <c r="I9" s="47" t="s">
        <v>94</v>
      </c>
      <c r="J9" s="38">
        <f>K9</f>
        <v>261000</v>
      </c>
      <c r="K9" s="38">
        <v>261000</v>
      </c>
      <c r="L9" s="47" t="s">
        <v>93</v>
      </c>
      <c r="M9" s="47" t="s">
        <v>93</v>
      </c>
      <c r="N9" s="47" t="s">
        <v>93</v>
      </c>
      <c r="O9" s="48"/>
      <c r="P9" s="51" t="s">
        <v>52</v>
      </c>
      <c r="Q9" s="54"/>
      <c r="T9" s="19"/>
    </row>
    <row r="10" spans="1:20" x14ac:dyDescent="0.25">
      <c r="A10" s="39"/>
      <c r="B10" s="39"/>
      <c r="C10" s="42"/>
      <c r="D10" s="35"/>
      <c r="E10" s="45"/>
      <c r="F10" s="35"/>
      <c r="G10" s="58"/>
      <c r="H10" s="58"/>
      <c r="I10" s="35"/>
      <c r="J10" s="35"/>
      <c r="K10" s="35"/>
      <c r="L10" s="35"/>
      <c r="M10" s="35"/>
      <c r="N10" s="35"/>
      <c r="O10" s="49"/>
      <c r="P10" s="52"/>
      <c r="Q10" s="55"/>
    </row>
    <row r="11" spans="1:20" ht="138.75" customHeight="1" x14ac:dyDescent="0.25">
      <c r="A11" s="40"/>
      <c r="B11" s="40"/>
      <c r="C11" s="43"/>
      <c r="D11" s="36"/>
      <c r="E11" s="46"/>
      <c r="F11" s="35"/>
      <c r="G11" s="58"/>
      <c r="H11" s="58"/>
      <c r="I11" s="36"/>
      <c r="J11" s="36"/>
      <c r="K11" s="36"/>
      <c r="L11" s="36"/>
      <c r="M11" s="36"/>
      <c r="N11" s="36"/>
      <c r="O11" s="50"/>
      <c r="P11" s="53"/>
      <c r="Q11" s="56"/>
    </row>
    <row r="12" spans="1:20" ht="15" customHeight="1" x14ac:dyDescent="0.25">
      <c r="A12" s="41" t="s">
        <v>19</v>
      </c>
      <c r="B12" s="41" t="s">
        <v>75</v>
      </c>
      <c r="C12" s="63" t="s">
        <v>92</v>
      </c>
      <c r="D12" s="47" t="s">
        <v>12</v>
      </c>
      <c r="E12" s="44" t="s">
        <v>59</v>
      </c>
      <c r="F12" s="38">
        <v>247500</v>
      </c>
      <c r="G12" s="36" t="s">
        <v>0</v>
      </c>
      <c r="H12" s="36" t="s">
        <v>0</v>
      </c>
      <c r="I12" s="47" t="s">
        <v>95</v>
      </c>
      <c r="J12" s="75">
        <f>K12+L12+M12+N12</f>
        <v>247500</v>
      </c>
      <c r="K12" s="38">
        <v>153000</v>
      </c>
      <c r="L12" s="76">
        <v>31500</v>
      </c>
      <c r="M12" s="38">
        <v>31500</v>
      </c>
      <c r="N12" s="38">
        <v>31500</v>
      </c>
      <c r="O12" s="48"/>
      <c r="P12" s="51" t="s">
        <v>40</v>
      </c>
      <c r="Q12" s="54"/>
    </row>
    <row r="13" spans="1:20" x14ac:dyDescent="0.25">
      <c r="A13" s="39"/>
      <c r="B13" s="39"/>
      <c r="C13" s="42"/>
      <c r="D13" s="35"/>
      <c r="E13" s="45"/>
      <c r="F13" s="34"/>
      <c r="G13" s="58"/>
      <c r="H13" s="58"/>
      <c r="I13" s="35"/>
      <c r="J13" s="60"/>
      <c r="K13" s="34"/>
      <c r="L13" s="35"/>
      <c r="M13" s="34"/>
      <c r="N13" s="34"/>
      <c r="O13" s="49"/>
      <c r="P13" s="52"/>
      <c r="Q13" s="55"/>
    </row>
    <row r="14" spans="1:20" ht="57.75" customHeight="1" x14ac:dyDescent="0.25">
      <c r="A14" s="40"/>
      <c r="B14" s="40"/>
      <c r="C14" s="43"/>
      <c r="D14" s="36"/>
      <c r="E14" s="46"/>
      <c r="F14" s="37"/>
      <c r="G14" s="58"/>
      <c r="H14" s="58"/>
      <c r="I14" s="36"/>
      <c r="J14" s="61"/>
      <c r="K14" s="37"/>
      <c r="L14" s="36"/>
      <c r="M14" s="37"/>
      <c r="N14" s="37"/>
      <c r="O14" s="50"/>
      <c r="P14" s="53"/>
      <c r="Q14" s="56"/>
      <c r="T14" s="21"/>
    </row>
    <row r="15" spans="1:20" ht="15" customHeight="1" x14ac:dyDescent="0.25">
      <c r="A15" s="41" t="s">
        <v>34</v>
      </c>
      <c r="B15" s="41" t="s">
        <v>20</v>
      </c>
      <c r="C15" s="63" t="s">
        <v>96</v>
      </c>
      <c r="D15" s="47" t="s">
        <v>12</v>
      </c>
      <c r="E15" s="44" t="s">
        <v>60</v>
      </c>
      <c r="F15" s="38">
        <v>180000</v>
      </c>
      <c r="G15" s="36" t="s">
        <v>0</v>
      </c>
      <c r="H15" s="36" t="s">
        <v>0</v>
      </c>
      <c r="I15" s="47" t="s">
        <v>97</v>
      </c>
      <c r="J15" s="59">
        <f>K15</f>
        <v>180000</v>
      </c>
      <c r="K15" s="38">
        <v>180000</v>
      </c>
      <c r="L15" s="47" t="s">
        <v>93</v>
      </c>
      <c r="M15" s="47" t="s">
        <v>93</v>
      </c>
      <c r="N15" s="47" t="s">
        <v>93</v>
      </c>
      <c r="O15" s="48"/>
      <c r="P15" s="51" t="s">
        <v>41</v>
      </c>
      <c r="Q15" s="54"/>
    </row>
    <row r="16" spans="1:20" x14ac:dyDescent="0.25">
      <c r="A16" s="39"/>
      <c r="B16" s="39"/>
      <c r="C16" s="42"/>
      <c r="D16" s="35"/>
      <c r="E16" s="45"/>
      <c r="F16" s="35"/>
      <c r="G16" s="58"/>
      <c r="H16" s="58"/>
      <c r="I16" s="35"/>
      <c r="J16" s="60"/>
      <c r="K16" s="35"/>
      <c r="L16" s="35"/>
      <c r="M16" s="35"/>
      <c r="N16" s="35"/>
      <c r="O16" s="49"/>
      <c r="P16" s="52"/>
      <c r="Q16" s="55"/>
    </row>
    <row r="17" spans="1:21" ht="143.25" customHeight="1" x14ac:dyDescent="0.25">
      <c r="A17" s="40"/>
      <c r="B17" s="40"/>
      <c r="C17" s="43"/>
      <c r="D17" s="36"/>
      <c r="E17" s="46"/>
      <c r="F17" s="36"/>
      <c r="G17" s="58"/>
      <c r="H17" s="58"/>
      <c r="I17" s="36"/>
      <c r="J17" s="61"/>
      <c r="K17" s="36"/>
      <c r="L17" s="36"/>
      <c r="M17" s="36"/>
      <c r="N17" s="36"/>
      <c r="O17" s="50"/>
      <c r="P17" s="53"/>
      <c r="Q17" s="56"/>
    </row>
    <row r="18" spans="1:21" ht="15" customHeight="1" x14ac:dyDescent="0.25">
      <c r="A18" s="41" t="s">
        <v>54</v>
      </c>
      <c r="B18" s="41" t="s">
        <v>21</v>
      </c>
      <c r="C18" s="63" t="s">
        <v>90</v>
      </c>
      <c r="D18" s="47" t="s">
        <v>12</v>
      </c>
      <c r="E18" s="44" t="s">
        <v>61</v>
      </c>
      <c r="F18" s="38">
        <v>8740000</v>
      </c>
      <c r="G18" s="36" t="s">
        <v>0</v>
      </c>
      <c r="H18" s="36" t="s">
        <v>0</v>
      </c>
      <c r="I18" s="47" t="s">
        <v>98</v>
      </c>
      <c r="J18" s="38">
        <f>K18+L18</f>
        <v>8740000</v>
      </c>
      <c r="K18" s="38">
        <v>4000000</v>
      </c>
      <c r="L18" s="38">
        <v>4740000</v>
      </c>
      <c r="M18" s="47" t="s">
        <v>93</v>
      </c>
      <c r="N18" s="47" t="s">
        <v>93</v>
      </c>
      <c r="O18" s="48"/>
      <c r="P18" s="51" t="s">
        <v>42</v>
      </c>
      <c r="Q18" s="54"/>
      <c r="T18" s="19"/>
    </row>
    <row r="19" spans="1:21" x14ac:dyDescent="0.25">
      <c r="A19" s="39"/>
      <c r="B19" s="39"/>
      <c r="C19" s="42"/>
      <c r="D19" s="35"/>
      <c r="E19" s="45"/>
      <c r="F19" s="34"/>
      <c r="G19" s="58"/>
      <c r="H19" s="58"/>
      <c r="I19" s="35"/>
      <c r="J19" s="35"/>
      <c r="K19" s="35"/>
      <c r="L19" s="34"/>
      <c r="M19" s="35"/>
      <c r="N19" s="35"/>
      <c r="O19" s="49"/>
      <c r="P19" s="52"/>
      <c r="Q19" s="55"/>
    </row>
    <row r="20" spans="1:21" ht="129" customHeight="1" x14ac:dyDescent="0.25">
      <c r="A20" s="40"/>
      <c r="B20" s="40"/>
      <c r="C20" s="43"/>
      <c r="D20" s="36"/>
      <c r="E20" s="46"/>
      <c r="F20" s="37"/>
      <c r="G20" s="58"/>
      <c r="H20" s="58"/>
      <c r="I20" s="36"/>
      <c r="J20" s="36"/>
      <c r="K20" s="36"/>
      <c r="L20" s="37"/>
      <c r="M20" s="36"/>
      <c r="N20" s="36"/>
      <c r="O20" s="50"/>
      <c r="P20" s="53"/>
      <c r="Q20" s="56"/>
    </row>
    <row r="21" spans="1:21" ht="131.25" customHeight="1" x14ac:dyDescent="0.25">
      <c r="A21" s="15" t="s">
        <v>53</v>
      </c>
      <c r="B21" s="16" t="s">
        <v>22</v>
      </c>
      <c r="C21" s="17" t="s">
        <v>90</v>
      </c>
      <c r="D21" s="22" t="s">
        <v>12</v>
      </c>
      <c r="E21" s="28" t="s">
        <v>62</v>
      </c>
      <c r="F21" s="18">
        <v>1230000</v>
      </c>
      <c r="G21" s="22" t="s">
        <v>0</v>
      </c>
      <c r="H21" s="22" t="s">
        <v>0</v>
      </c>
      <c r="I21" s="22" t="s">
        <v>99</v>
      </c>
      <c r="J21" s="18">
        <f>K21+L21</f>
        <v>1230000</v>
      </c>
      <c r="K21" s="18">
        <v>615000</v>
      </c>
      <c r="L21" s="18">
        <v>615000</v>
      </c>
      <c r="M21" s="22" t="s">
        <v>93</v>
      </c>
      <c r="N21" s="26" t="s">
        <v>93</v>
      </c>
      <c r="O21" s="4"/>
      <c r="P21" s="3"/>
      <c r="Q21" s="2"/>
    </row>
    <row r="22" spans="1:21" ht="69.75" customHeight="1" x14ac:dyDescent="0.25">
      <c r="A22" s="16" t="s">
        <v>36</v>
      </c>
      <c r="B22" s="16" t="s">
        <v>37</v>
      </c>
      <c r="C22" s="17" t="s">
        <v>100</v>
      </c>
      <c r="D22" s="26" t="s">
        <v>12</v>
      </c>
      <c r="E22" s="28" t="s">
        <v>63</v>
      </c>
      <c r="F22" s="18">
        <v>100000</v>
      </c>
      <c r="G22" s="26" t="s">
        <v>0</v>
      </c>
      <c r="H22" s="26" t="s">
        <v>0</v>
      </c>
      <c r="I22" s="47" t="s">
        <v>101</v>
      </c>
      <c r="J22" s="18">
        <f>K22</f>
        <v>100000</v>
      </c>
      <c r="K22" s="18">
        <v>100000</v>
      </c>
      <c r="L22" s="26" t="s">
        <v>93</v>
      </c>
      <c r="M22" s="26" t="s">
        <v>93</v>
      </c>
      <c r="N22" s="26" t="s">
        <v>93</v>
      </c>
      <c r="O22" s="4"/>
      <c r="P22" s="6"/>
      <c r="Q22" s="7"/>
    </row>
    <row r="23" spans="1:21" ht="67.5" customHeight="1" x14ac:dyDescent="0.25">
      <c r="A23" s="16" t="s">
        <v>39</v>
      </c>
      <c r="B23" s="16" t="s">
        <v>38</v>
      </c>
      <c r="C23" s="29" t="s">
        <v>100</v>
      </c>
      <c r="D23" s="22" t="s">
        <v>12</v>
      </c>
      <c r="E23" s="28" t="s">
        <v>63</v>
      </c>
      <c r="F23" s="18">
        <v>450000</v>
      </c>
      <c r="G23" s="22" t="s">
        <v>0</v>
      </c>
      <c r="H23" s="22" t="s">
        <v>0</v>
      </c>
      <c r="I23" s="36"/>
      <c r="J23" s="18">
        <f>K23+L23+M23</f>
        <v>450000</v>
      </c>
      <c r="K23" s="18">
        <v>150000</v>
      </c>
      <c r="L23" s="18">
        <v>150000</v>
      </c>
      <c r="M23" s="18">
        <v>150000</v>
      </c>
      <c r="N23" s="26" t="s">
        <v>93</v>
      </c>
      <c r="O23" s="4"/>
      <c r="P23" s="3"/>
      <c r="Q23" s="2"/>
    </row>
    <row r="24" spans="1:21" ht="74.25" customHeight="1" x14ac:dyDescent="0.25">
      <c r="A24" s="16" t="s">
        <v>24</v>
      </c>
      <c r="B24" s="16" t="s">
        <v>25</v>
      </c>
      <c r="C24" s="24" t="s">
        <v>92</v>
      </c>
      <c r="D24" s="22" t="s">
        <v>12</v>
      </c>
      <c r="E24" s="28" t="s">
        <v>64</v>
      </c>
      <c r="F24" s="18">
        <v>285000</v>
      </c>
      <c r="G24" s="22" t="s">
        <v>0</v>
      </c>
      <c r="H24" s="22" t="s">
        <v>0</v>
      </c>
      <c r="I24" s="22" t="s">
        <v>102</v>
      </c>
      <c r="J24" s="18">
        <f>K24</f>
        <v>170000</v>
      </c>
      <c r="K24" s="18">
        <v>170000</v>
      </c>
      <c r="L24" s="26" t="s">
        <v>93</v>
      </c>
      <c r="M24" s="26" t="s">
        <v>93</v>
      </c>
      <c r="N24" s="26" t="s">
        <v>93</v>
      </c>
      <c r="O24" s="4"/>
      <c r="P24" s="3"/>
      <c r="Q24" s="2"/>
    </row>
    <row r="25" spans="1:21" ht="84" customHeight="1" x14ac:dyDescent="0.25">
      <c r="A25" s="16" t="s">
        <v>43</v>
      </c>
      <c r="B25" s="16" t="s">
        <v>76</v>
      </c>
      <c r="C25" s="32" t="s">
        <v>104</v>
      </c>
      <c r="D25" s="26" t="s">
        <v>12</v>
      </c>
      <c r="E25" s="28" t="s">
        <v>65</v>
      </c>
      <c r="F25" s="18">
        <v>2600000</v>
      </c>
      <c r="G25" s="26" t="s">
        <v>0</v>
      </c>
      <c r="H25" s="26" t="s">
        <v>0</v>
      </c>
      <c r="I25" s="22" t="s">
        <v>103</v>
      </c>
      <c r="J25" s="18">
        <f>K25+L25</f>
        <v>2600000</v>
      </c>
      <c r="K25" s="18">
        <v>1500000</v>
      </c>
      <c r="L25" s="18">
        <v>1100000</v>
      </c>
      <c r="M25" s="26" t="s">
        <v>93</v>
      </c>
      <c r="N25" s="26" t="s">
        <v>93</v>
      </c>
      <c r="O25" s="4"/>
      <c r="P25" s="9"/>
      <c r="Q25" s="8"/>
    </row>
    <row r="26" spans="1:21" ht="63.75" customHeight="1" x14ac:dyDescent="0.25">
      <c r="A26" s="16" t="s">
        <v>44</v>
      </c>
      <c r="B26" s="16" t="s">
        <v>77</v>
      </c>
      <c r="C26" s="32" t="s">
        <v>104</v>
      </c>
      <c r="D26" s="26" t="s">
        <v>12</v>
      </c>
      <c r="E26" s="28" t="s">
        <v>64</v>
      </c>
      <c r="F26" s="18">
        <v>90000</v>
      </c>
      <c r="G26" s="26" t="s">
        <v>0</v>
      </c>
      <c r="H26" s="26" t="s">
        <v>0</v>
      </c>
      <c r="I26" s="22" t="s">
        <v>105</v>
      </c>
      <c r="J26" s="18">
        <f>K26</f>
        <v>90000</v>
      </c>
      <c r="K26" s="18">
        <v>90000</v>
      </c>
      <c r="L26" s="26" t="s">
        <v>93</v>
      </c>
      <c r="M26" s="26" t="s">
        <v>93</v>
      </c>
      <c r="N26" s="26" t="s">
        <v>93</v>
      </c>
      <c r="O26" s="4"/>
      <c r="P26" s="11"/>
      <c r="Q26" s="10"/>
    </row>
    <row r="27" spans="1:21" ht="102" customHeight="1" x14ac:dyDescent="0.25">
      <c r="A27" s="16" t="s">
        <v>47</v>
      </c>
      <c r="B27" s="16" t="s">
        <v>78</v>
      </c>
      <c r="C27" s="32" t="s">
        <v>104</v>
      </c>
      <c r="D27" s="26" t="s">
        <v>12</v>
      </c>
      <c r="E27" s="28" t="s">
        <v>64</v>
      </c>
      <c r="F27" s="18">
        <v>130000</v>
      </c>
      <c r="G27" s="26" t="s">
        <v>0</v>
      </c>
      <c r="H27" s="26" t="s">
        <v>0</v>
      </c>
      <c r="I27" s="22" t="s">
        <v>106</v>
      </c>
      <c r="J27" s="18">
        <f>K27</f>
        <v>130000</v>
      </c>
      <c r="K27" s="18">
        <v>130000</v>
      </c>
      <c r="L27" s="26" t="s">
        <v>93</v>
      </c>
      <c r="M27" s="26" t="s">
        <v>93</v>
      </c>
      <c r="N27" s="26" t="s">
        <v>93</v>
      </c>
      <c r="O27" s="4"/>
      <c r="P27" s="11"/>
      <c r="Q27" s="10"/>
    </row>
    <row r="28" spans="1:21" ht="63.75" customHeight="1" x14ac:dyDescent="0.25">
      <c r="A28" s="16" t="s">
        <v>48</v>
      </c>
      <c r="B28" s="16" t="s">
        <v>79</v>
      </c>
      <c r="C28" s="32" t="s">
        <v>104</v>
      </c>
      <c r="D28" s="26" t="s">
        <v>12</v>
      </c>
      <c r="E28" s="28" t="s">
        <v>66</v>
      </c>
      <c r="F28" s="18">
        <v>80000</v>
      </c>
      <c r="G28" s="26" t="s">
        <v>0</v>
      </c>
      <c r="H28" s="26" t="s">
        <v>0</v>
      </c>
      <c r="I28" s="22" t="s">
        <v>107</v>
      </c>
      <c r="J28" s="18">
        <f>K28</f>
        <v>80000</v>
      </c>
      <c r="K28" s="18">
        <v>80000</v>
      </c>
      <c r="L28" s="26" t="s">
        <v>93</v>
      </c>
      <c r="M28" s="26" t="s">
        <v>93</v>
      </c>
      <c r="N28" s="26" t="s">
        <v>93</v>
      </c>
      <c r="O28" s="4"/>
      <c r="P28" s="11"/>
      <c r="Q28" s="10"/>
    </row>
    <row r="29" spans="1:21" ht="108" customHeight="1" x14ac:dyDescent="0.25">
      <c r="A29" s="16" t="s">
        <v>26</v>
      </c>
      <c r="B29" s="16" t="s">
        <v>80</v>
      </c>
      <c r="C29" s="17" t="s">
        <v>96</v>
      </c>
      <c r="D29" s="22" t="s">
        <v>12</v>
      </c>
      <c r="E29" s="28" t="s">
        <v>67</v>
      </c>
      <c r="F29" s="18">
        <v>9313000</v>
      </c>
      <c r="G29" s="22" t="s">
        <v>0</v>
      </c>
      <c r="H29" s="22" t="s">
        <v>0</v>
      </c>
      <c r="I29" s="22" t="s">
        <v>108</v>
      </c>
      <c r="J29" s="18">
        <f>K29+L29+M29</f>
        <v>9313000</v>
      </c>
      <c r="K29" s="18">
        <v>249000</v>
      </c>
      <c r="L29" s="18">
        <v>6032000</v>
      </c>
      <c r="M29" s="18">
        <v>3032000</v>
      </c>
      <c r="N29" s="26" t="s">
        <v>93</v>
      </c>
      <c r="O29" s="4"/>
      <c r="P29" s="3"/>
      <c r="Q29" s="2"/>
      <c r="U29" s="19"/>
    </row>
    <row r="30" spans="1:21" ht="15" customHeight="1" x14ac:dyDescent="0.25">
      <c r="A30" s="62" t="s">
        <v>56</v>
      </c>
      <c r="B30" s="41" t="s">
        <v>46</v>
      </c>
      <c r="C30" s="57" t="s">
        <v>96</v>
      </c>
      <c r="D30" s="58" t="s">
        <v>12</v>
      </c>
      <c r="E30" s="44" t="s">
        <v>68</v>
      </c>
      <c r="F30" s="34">
        <v>20750000</v>
      </c>
      <c r="G30" s="47" t="s">
        <v>0</v>
      </c>
      <c r="H30" s="47" t="s">
        <v>0</v>
      </c>
      <c r="I30" s="35" t="s">
        <v>109</v>
      </c>
      <c r="J30" s="34">
        <f>K30+L30+M30+N30</f>
        <v>20750000</v>
      </c>
      <c r="K30" s="34">
        <v>245000</v>
      </c>
      <c r="L30" s="34">
        <v>255000</v>
      </c>
      <c r="M30" s="38">
        <v>10250000</v>
      </c>
      <c r="N30" s="38">
        <v>10000000</v>
      </c>
      <c r="O30" s="48"/>
      <c r="P30" s="51"/>
      <c r="Q30" s="55"/>
    </row>
    <row r="31" spans="1:21" x14ac:dyDescent="0.25">
      <c r="A31" s="39"/>
      <c r="B31" s="39"/>
      <c r="C31" s="57"/>
      <c r="D31" s="58"/>
      <c r="E31" s="45"/>
      <c r="F31" s="35"/>
      <c r="G31" s="35"/>
      <c r="H31" s="35"/>
      <c r="I31" s="35"/>
      <c r="J31" s="35"/>
      <c r="K31" s="35"/>
      <c r="L31" s="35"/>
      <c r="M31" s="34"/>
      <c r="N31" s="35"/>
      <c r="O31" s="49"/>
      <c r="P31" s="52"/>
      <c r="Q31" s="55"/>
    </row>
    <row r="32" spans="1:21" ht="35.25" customHeight="1" x14ac:dyDescent="0.25">
      <c r="A32" s="40"/>
      <c r="B32" s="40"/>
      <c r="C32" s="57"/>
      <c r="D32" s="58"/>
      <c r="E32" s="46"/>
      <c r="F32" s="36"/>
      <c r="G32" s="36"/>
      <c r="H32" s="36"/>
      <c r="I32" s="36"/>
      <c r="J32" s="36"/>
      <c r="K32" s="36"/>
      <c r="L32" s="36"/>
      <c r="M32" s="37"/>
      <c r="N32" s="36"/>
      <c r="O32" s="50"/>
      <c r="P32" s="53"/>
      <c r="Q32" s="56"/>
    </row>
    <row r="33" spans="1:17" ht="22.5" customHeight="1" x14ac:dyDescent="0.25">
      <c r="A33" s="41" t="s">
        <v>28</v>
      </c>
      <c r="B33" s="41" t="s">
        <v>27</v>
      </c>
      <c r="C33" s="58" t="s">
        <v>104</v>
      </c>
      <c r="D33" s="58" t="s">
        <v>12</v>
      </c>
      <c r="E33" s="44" t="s">
        <v>64</v>
      </c>
      <c r="F33" s="38">
        <v>1400000</v>
      </c>
      <c r="G33" s="47" t="s">
        <v>0</v>
      </c>
      <c r="H33" s="47" t="s">
        <v>0</v>
      </c>
      <c r="I33" s="38" t="s">
        <v>110</v>
      </c>
      <c r="J33" s="38">
        <f>K33+L33</f>
        <v>1400000</v>
      </c>
      <c r="K33" s="38">
        <v>720000</v>
      </c>
      <c r="L33" s="38">
        <v>680000</v>
      </c>
      <c r="M33" s="38" t="s">
        <v>93</v>
      </c>
      <c r="N33" s="38" t="s">
        <v>93</v>
      </c>
    </row>
    <row r="34" spans="1:17" x14ac:dyDescent="0.25">
      <c r="A34" s="39"/>
      <c r="B34" s="39"/>
      <c r="C34" s="58"/>
      <c r="D34" s="58"/>
      <c r="E34" s="45"/>
      <c r="F34" s="34"/>
      <c r="G34" s="35"/>
      <c r="H34" s="35"/>
      <c r="I34" s="34"/>
      <c r="J34" s="34"/>
      <c r="K34" s="34"/>
      <c r="L34" s="34"/>
      <c r="M34" s="34"/>
      <c r="N34" s="34"/>
    </row>
    <row r="35" spans="1:17" x14ac:dyDescent="0.25">
      <c r="A35" s="40"/>
      <c r="B35" s="40"/>
      <c r="C35" s="58"/>
      <c r="D35" s="58"/>
      <c r="E35" s="46"/>
      <c r="F35" s="37"/>
      <c r="G35" s="36"/>
      <c r="H35" s="36"/>
      <c r="I35" s="37"/>
      <c r="J35" s="37"/>
      <c r="K35" s="37"/>
      <c r="L35" s="37"/>
      <c r="M35" s="37"/>
      <c r="N35" s="37"/>
    </row>
    <row r="36" spans="1:17" x14ac:dyDescent="0.25">
      <c r="A36" s="41" t="s">
        <v>29</v>
      </c>
      <c r="B36" s="41" t="s">
        <v>81</v>
      </c>
      <c r="C36" s="57" t="s">
        <v>104</v>
      </c>
      <c r="D36" s="58" t="s">
        <v>12</v>
      </c>
      <c r="E36" s="44" t="s">
        <v>69</v>
      </c>
      <c r="F36" s="38">
        <v>245000</v>
      </c>
      <c r="G36" s="36" t="s">
        <v>0</v>
      </c>
      <c r="H36" s="36" t="s">
        <v>0</v>
      </c>
      <c r="I36" s="47" t="s">
        <v>111</v>
      </c>
      <c r="J36" s="38">
        <f>K36</f>
        <v>245000</v>
      </c>
      <c r="K36" s="38">
        <v>245000</v>
      </c>
      <c r="L36" s="38" t="s">
        <v>93</v>
      </c>
      <c r="M36" s="38" t="s">
        <v>93</v>
      </c>
      <c r="N36" s="38" t="s">
        <v>93</v>
      </c>
      <c r="O36" s="48"/>
      <c r="P36" s="51"/>
      <c r="Q36" s="54"/>
    </row>
    <row r="37" spans="1:17" x14ac:dyDescent="0.25">
      <c r="A37" s="39"/>
      <c r="B37" s="39"/>
      <c r="C37" s="57"/>
      <c r="D37" s="58"/>
      <c r="E37" s="45"/>
      <c r="F37" s="35"/>
      <c r="G37" s="58"/>
      <c r="H37" s="58"/>
      <c r="I37" s="35"/>
      <c r="J37" s="35"/>
      <c r="K37" s="35"/>
      <c r="L37" s="34"/>
      <c r="M37" s="34"/>
      <c r="N37" s="34"/>
      <c r="O37" s="49"/>
      <c r="P37" s="52"/>
      <c r="Q37" s="55"/>
    </row>
    <row r="38" spans="1:17" ht="68.25" customHeight="1" x14ac:dyDescent="0.25">
      <c r="A38" s="40"/>
      <c r="B38" s="40"/>
      <c r="C38" s="57"/>
      <c r="D38" s="58"/>
      <c r="E38" s="46"/>
      <c r="F38" s="36"/>
      <c r="G38" s="58"/>
      <c r="H38" s="58"/>
      <c r="I38" s="36"/>
      <c r="J38" s="36"/>
      <c r="K38" s="36"/>
      <c r="L38" s="37"/>
      <c r="M38" s="37"/>
      <c r="N38" s="37"/>
      <c r="O38" s="50"/>
      <c r="P38" s="53"/>
      <c r="Q38" s="56"/>
    </row>
    <row r="39" spans="1:17" ht="33.75" customHeight="1" x14ac:dyDescent="0.25">
      <c r="A39" s="16" t="s">
        <v>45</v>
      </c>
      <c r="B39" s="16" t="s">
        <v>82</v>
      </c>
      <c r="C39" s="17" t="s">
        <v>96</v>
      </c>
      <c r="D39" s="23" t="s">
        <v>12</v>
      </c>
      <c r="E39" s="28" t="s">
        <v>70</v>
      </c>
      <c r="F39" s="18">
        <v>98000</v>
      </c>
      <c r="G39" s="23" t="s">
        <v>0</v>
      </c>
      <c r="H39" s="23" t="s">
        <v>0</v>
      </c>
      <c r="I39" s="23" t="s">
        <v>112</v>
      </c>
      <c r="J39" s="18">
        <f>K39</f>
        <v>98000</v>
      </c>
      <c r="K39" s="18">
        <v>98000</v>
      </c>
      <c r="L39" s="18" t="s">
        <v>93</v>
      </c>
      <c r="M39" s="26" t="s">
        <v>93</v>
      </c>
      <c r="N39" s="26" t="s">
        <v>93</v>
      </c>
      <c r="O39" s="12"/>
      <c r="P39" s="14"/>
      <c r="Q39" s="13"/>
    </row>
    <row r="40" spans="1:17" x14ac:dyDescent="0.25">
      <c r="A40" s="39" t="s">
        <v>32</v>
      </c>
      <c r="B40" s="39" t="s">
        <v>83</v>
      </c>
      <c r="C40" s="42" t="s">
        <v>90</v>
      </c>
      <c r="D40" s="35" t="s">
        <v>12</v>
      </c>
      <c r="E40" s="45" t="s">
        <v>71</v>
      </c>
      <c r="F40" s="34">
        <v>650000</v>
      </c>
      <c r="G40" s="35" t="s">
        <v>0</v>
      </c>
      <c r="H40" s="35" t="s">
        <v>0</v>
      </c>
      <c r="I40" s="35" t="s">
        <v>113</v>
      </c>
      <c r="J40" s="34">
        <f>K40</f>
        <v>650000</v>
      </c>
      <c r="K40" s="34">
        <v>650000</v>
      </c>
      <c r="L40" s="35" t="s">
        <v>93</v>
      </c>
      <c r="M40" s="35" t="s">
        <v>93</v>
      </c>
      <c r="N40" s="35" t="s">
        <v>93</v>
      </c>
    </row>
    <row r="41" spans="1:17" x14ac:dyDescent="0.25">
      <c r="A41" s="39"/>
      <c r="B41" s="39"/>
      <c r="C41" s="42"/>
      <c r="D41" s="35"/>
      <c r="E41" s="45"/>
      <c r="F41" s="34"/>
      <c r="G41" s="35"/>
      <c r="H41" s="35"/>
      <c r="I41" s="35"/>
      <c r="J41" s="35"/>
      <c r="K41" s="35"/>
      <c r="L41" s="35"/>
      <c r="M41" s="35"/>
      <c r="N41" s="35"/>
    </row>
    <row r="42" spans="1:17" ht="42" customHeight="1" x14ac:dyDescent="0.25">
      <c r="A42" s="40"/>
      <c r="B42" s="40"/>
      <c r="C42" s="43"/>
      <c r="D42" s="36"/>
      <c r="E42" s="46"/>
      <c r="F42" s="37"/>
      <c r="G42" s="36"/>
      <c r="H42" s="36"/>
      <c r="I42" s="36"/>
      <c r="J42" s="36"/>
      <c r="K42" s="36"/>
      <c r="L42" s="36"/>
      <c r="M42" s="36"/>
      <c r="N42" s="36"/>
    </row>
    <row r="43" spans="1:17" x14ac:dyDescent="0.25">
      <c r="A43" s="39" t="s">
        <v>55</v>
      </c>
      <c r="B43" s="41" t="s">
        <v>84</v>
      </c>
      <c r="C43" s="42" t="s">
        <v>90</v>
      </c>
      <c r="D43" s="35" t="s">
        <v>12</v>
      </c>
      <c r="E43" s="44" t="s">
        <v>72</v>
      </c>
      <c r="F43" s="38">
        <v>800000</v>
      </c>
      <c r="G43" s="47" t="s">
        <v>0</v>
      </c>
      <c r="H43" s="47" t="s">
        <v>0</v>
      </c>
      <c r="I43" s="35" t="s">
        <v>116</v>
      </c>
      <c r="J43" s="34">
        <f>K43+L43+M43+N43</f>
        <v>700000</v>
      </c>
      <c r="K43" s="34">
        <v>250000</v>
      </c>
      <c r="L43" s="34">
        <v>150000</v>
      </c>
      <c r="M43" s="38">
        <v>150000</v>
      </c>
      <c r="N43" s="38">
        <v>150000</v>
      </c>
    </row>
    <row r="44" spans="1:17" x14ac:dyDescent="0.25">
      <c r="A44" s="39"/>
      <c r="B44" s="39"/>
      <c r="C44" s="42"/>
      <c r="D44" s="35"/>
      <c r="E44" s="45"/>
      <c r="F44" s="34"/>
      <c r="G44" s="35"/>
      <c r="H44" s="35"/>
      <c r="I44" s="35"/>
      <c r="J44" s="35"/>
      <c r="K44" s="35"/>
      <c r="L44" s="34"/>
      <c r="M44" s="34"/>
      <c r="N44" s="34"/>
    </row>
    <row r="45" spans="1:17" ht="56.25" customHeight="1" x14ac:dyDescent="0.25">
      <c r="A45" s="40"/>
      <c r="B45" s="40"/>
      <c r="C45" s="43"/>
      <c r="D45" s="36"/>
      <c r="E45" s="46"/>
      <c r="F45" s="37"/>
      <c r="G45" s="36"/>
      <c r="H45" s="36"/>
      <c r="I45" s="36"/>
      <c r="J45" s="36"/>
      <c r="K45" s="36"/>
      <c r="L45" s="37"/>
      <c r="M45" s="37"/>
      <c r="N45" s="37"/>
    </row>
    <row r="46" spans="1:17" x14ac:dyDescent="0.25">
      <c r="A46" s="39" t="s">
        <v>33</v>
      </c>
      <c r="B46" s="41" t="s">
        <v>85</v>
      </c>
      <c r="C46" s="42" t="s">
        <v>114</v>
      </c>
      <c r="D46" s="35" t="s">
        <v>12</v>
      </c>
      <c r="E46" s="44" t="s">
        <v>73</v>
      </c>
      <c r="F46" s="34">
        <v>882000</v>
      </c>
      <c r="G46" s="47" t="s">
        <v>0</v>
      </c>
      <c r="H46" s="47" t="s">
        <v>0</v>
      </c>
      <c r="I46" s="35" t="s">
        <v>115</v>
      </c>
      <c r="J46" s="34">
        <f>K46+L46+M46+N46</f>
        <v>720000</v>
      </c>
      <c r="K46" s="34">
        <v>180000</v>
      </c>
      <c r="L46" s="34">
        <v>180000</v>
      </c>
      <c r="M46" s="38">
        <v>180000</v>
      </c>
      <c r="N46" s="38">
        <v>180000</v>
      </c>
    </row>
    <row r="47" spans="1:17" x14ac:dyDescent="0.25">
      <c r="A47" s="39"/>
      <c r="B47" s="39"/>
      <c r="C47" s="42"/>
      <c r="D47" s="35"/>
      <c r="E47" s="45"/>
      <c r="F47" s="35"/>
      <c r="G47" s="35"/>
      <c r="H47" s="35"/>
      <c r="I47" s="35"/>
      <c r="J47" s="35"/>
      <c r="K47" s="35"/>
      <c r="L47" s="34"/>
      <c r="M47" s="34"/>
      <c r="N47" s="34"/>
    </row>
    <row r="48" spans="1:17" ht="54" customHeight="1" x14ac:dyDescent="0.25">
      <c r="A48" s="40"/>
      <c r="B48" s="40"/>
      <c r="C48" s="43"/>
      <c r="D48" s="36"/>
      <c r="E48" s="46"/>
      <c r="F48" s="36"/>
      <c r="G48" s="36"/>
      <c r="H48" s="36"/>
      <c r="I48" s="36"/>
      <c r="J48" s="36"/>
      <c r="K48" s="36"/>
      <c r="L48" s="37"/>
      <c r="M48" s="37"/>
      <c r="N48" s="37"/>
    </row>
    <row r="49" spans="1:14" x14ac:dyDescent="0.25">
      <c r="A49" s="25"/>
      <c r="B49" s="25"/>
      <c r="C49" s="25"/>
      <c r="D49" s="25"/>
      <c r="E49" s="25"/>
      <c r="F49" s="25"/>
      <c r="G49" s="25"/>
      <c r="H49" s="25"/>
      <c r="I49" s="25"/>
      <c r="J49" s="25"/>
      <c r="K49" s="25"/>
      <c r="L49" s="25"/>
      <c r="M49" s="25"/>
      <c r="N49" s="25"/>
    </row>
    <row r="50" spans="1:14" x14ac:dyDescent="0.25">
      <c r="A50" s="25"/>
      <c r="B50" s="25"/>
      <c r="C50" s="25"/>
      <c r="D50" s="25"/>
      <c r="E50" s="25"/>
      <c r="F50" s="25"/>
      <c r="G50" s="25"/>
      <c r="H50" s="25"/>
      <c r="I50" s="25"/>
      <c r="J50" s="25"/>
      <c r="K50" s="25"/>
      <c r="L50" s="25"/>
      <c r="M50" s="25"/>
      <c r="N50" s="25"/>
    </row>
    <row r="51" spans="1:14" x14ac:dyDescent="0.25">
      <c r="A51" s="25"/>
      <c r="B51" s="25"/>
      <c r="C51" s="25"/>
      <c r="D51" s="25"/>
      <c r="E51" s="25"/>
      <c r="F51" s="25"/>
      <c r="G51" s="25"/>
      <c r="H51" s="25"/>
      <c r="I51" s="25"/>
      <c r="J51" s="25"/>
      <c r="K51" s="25"/>
      <c r="L51" s="25"/>
      <c r="M51" s="25"/>
      <c r="N51" s="25"/>
    </row>
    <row r="52" spans="1:14" x14ac:dyDescent="0.25">
      <c r="A52" s="25"/>
      <c r="B52" s="25"/>
      <c r="C52" s="25"/>
      <c r="D52" s="25"/>
      <c r="E52" s="25"/>
      <c r="F52" s="25"/>
      <c r="G52" s="25"/>
      <c r="H52" s="25"/>
      <c r="I52" s="25"/>
      <c r="J52" s="25"/>
      <c r="K52" s="25"/>
      <c r="L52" s="25"/>
      <c r="M52" s="25"/>
      <c r="N52" s="25"/>
    </row>
    <row r="53" spans="1:14" x14ac:dyDescent="0.25">
      <c r="A53" s="25"/>
      <c r="B53" s="25"/>
      <c r="C53" s="25"/>
      <c r="D53" s="25"/>
      <c r="E53" s="25"/>
      <c r="F53" s="25"/>
      <c r="G53" s="25"/>
      <c r="H53" s="25"/>
      <c r="I53" s="25"/>
      <c r="J53" s="25"/>
      <c r="K53" s="25"/>
      <c r="L53" s="25"/>
      <c r="M53" s="25"/>
      <c r="N53" s="25"/>
    </row>
    <row r="54" spans="1:14" x14ac:dyDescent="0.25">
      <c r="A54" s="25"/>
      <c r="B54" s="25"/>
      <c r="C54" s="25"/>
      <c r="D54" s="25"/>
      <c r="E54" s="25"/>
      <c r="F54" s="25"/>
      <c r="G54" s="25"/>
      <c r="H54" s="25"/>
      <c r="I54" s="25"/>
      <c r="J54" s="25"/>
      <c r="K54" s="25"/>
      <c r="L54" s="25"/>
      <c r="M54" s="25"/>
      <c r="N54" s="25"/>
    </row>
    <row r="55" spans="1:14" x14ac:dyDescent="0.25">
      <c r="A55" s="25"/>
      <c r="B55" s="25"/>
      <c r="C55" s="25"/>
      <c r="D55" s="25"/>
      <c r="E55" s="25"/>
      <c r="F55" s="25"/>
      <c r="G55" s="25"/>
      <c r="H55" s="25"/>
      <c r="I55" s="25"/>
      <c r="J55" s="25"/>
      <c r="K55" s="25"/>
      <c r="L55" s="25"/>
      <c r="M55" s="25"/>
      <c r="N55" s="25"/>
    </row>
    <row r="56" spans="1:14" x14ac:dyDescent="0.25">
      <c r="A56" s="25"/>
      <c r="B56" s="25"/>
      <c r="C56" s="25"/>
      <c r="D56" s="25"/>
      <c r="E56" s="25"/>
      <c r="F56" s="25"/>
      <c r="G56" s="25"/>
      <c r="H56" s="25"/>
      <c r="I56" s="25"/>
      <c r="J56" s="25"/>
      <c r="K56" s="25"/>
      <c r="L56" s="25"/>
      <c r="M56" s="25"/>
      <c r="N56" s="25"/>
    </row>
    <row r="57" spans="1:14" x14ac:dyDescent="0.25">
      <c r="A57" s="25"/>
      <c r="B57" s="25"/>
      <c r="C57" s="25"/>
      <c r="D57" s="25"/>
      <c r="E57" s="25"/>
      <c r="F57" s="25"/>
      <c r="G57" s="25"/>
      <c r="H57" s="25"/>
      <c r="I57" s="25"/>
      <c r="J57" s="25"/>
      <c r="K57" s="25"/>
      <c r="L57" s="25"/>
      <c r="M57" s="25"/>
      <c r="N57" s="25"/>
    </row>
    <row r="58" spans="1:14" x14ac:dyDescent="0.25">
      <c r="A58" s="25"/>
      <c r="B58" s="25"/>
      <c r="C58" s="25"/>
      <c r="D58" s="25"/>
      <c r="E58" s="25"/>
      <c r="F58" s="25"/>
      <c r="G58" s="25"/>
      <c r="H58" s="25"/>
      <c r="I58" s="25"/>
      <c r="J58" s="25"/>
      <c r="K58" s="25"/>
      <c r="L58" s="25"/>
      <c r="M58" s="25"/>
      <c r="N58" s="25"/>
    </row>
    <row r="59" spans="1:14" x14ac:dyDescent="0.25">
      <c r="A59" s="25"/>
      <c r="B59" s="25"/>
      <c r="C59" s="25"/>
      <c r="D59" s="25"/>
      <c r="E59" s="25"/>
      <c r="F59" s="25"/>
      <c r="G59" s="25"/>
      <c r="H59" s="25"/>
      <c r="I59" s="25"/>
      <c r="J59" s="25"/>
      <c r="K59" s="25"/>
      <c r="L59" s="25"/>
      <c r="M59" s="25"/>
      <c r="N59" s="25"/>
    </row>
    <row r="60" spans="1:14" x14ac:dyDescent="0.25">
      <c r="A60" s="25"/>
      <c r="B60" s="25"/>
      <c r="C60" s="25"/>
      <c r="D60" s="25"/>
      <c r="E60" s="25"/>
      <c r="F60" s="25"/>
      <c r="G60" s="25"/>
      <c r="H60" s="25"/>
      <c r="I60" s="25"/>
      <c r="J60" s="25"/>
      <c r="K60" s="25"/>
      <c r="L60" s="25"/>
      <c r="M60" s="25"/>
      <c r="N60" s="25"/>
    </row>
    <row r="61" spans="1:14" x14ac:dyDescent="0.25">
      <c r="A61" s="25"/>
      <c r="B61" s="25"/>
      <c r="C61" s="25"/>
      <c r="D61" s="25"/>
      <c r="E61" s="25"/>
      <c r="F61" s="25"/>
      <c r="G61" s="25"/>
      <c r="H61" s="25"/>
      <c r="I61" s="25"/>
      <c r="J61" s="25"/>
      <c r="K61" s="25"/>
      <c r="L61" s="25"/>
      <c r="M61" s="25"/>
      <c r="N61" s="25"/>
    </row>
    <row r="62" spans="1:14" x14ac:dyDescent="0.25">
      <c r="A62" s="25"/>
      <c r="B62" s="25"/>
      <c r="C62" s="25"/>
      <c r="D62" s="25"/>
      <c r="E62" s="25"/>
      <c r="F62" s="25"/>
      <c r="G62" s="25"/>
      <c r="H62" s="25"/>
      <c r="I62" s="25"/>
      <c r="J62" s="25"/>
      <c r="K62" s="25"/>
      <c r="L62" s="25"/>
      <c r="M62" s="25"/>
      <c r="N62" s="25"/>
    </row>
  </sheetData>
  <mergeCells count="183">
    <mergeCell ref="M33:M35"/>
    <mergeCell ref="N33:N35"/>
    <mergeCell ref="J33:J35"/>
    <mergeCell ref="I33:I35"/>
    <mergeCell ref="H33:H35"/>
    <mergeCell ref="G33:G35"/>
    <mergeCell ref="L33:L35"/>
    <mergeCell ref="K33:K35"/>
    <mergeCell ref="E33:E35"/>
    <mergeCell ref="F33:F35"/>
    <mergeCell ref="A33:A35"/>
    <mergeCell ref="B33:B35"/>
    <mergeCell ref="B9:B11"/>
    <mergeCell ref="B12:B14"/>
    <mergeCell ref="B15:B17"/>
    <mergeCell ref="B18:B20"/>
    <mergeCell ref="B30:B32"/>
    <mergeCell ref="C9:C11"/>
    <mergeCell ref="D9:D11"/>
    <mergeCell ref="A15:A17"/>
    <mergeCell ref="C15:C17"/>
    <mergeCell ref="D15:D17"/>
    <mergeCell ref="C33:C35"/>
    <mergeCell ref="D33:D35"/>
    <mergeCell ref="E9:E11"/>
    <mergeCell ref="F9:F11"/>
    <mergeCell ref="G9:G11"/>
    <mergeCell ref="H9:H11"/>
    <mergeCell ref="I9:I11"/>
    <mergeCell ref="J9:J11"/>
    <mergeCell ref="K9:K11"/>
    <mergeCell ref="L9:L11"/>
    <mergeCell ref="H12:H14"/>
    <mergeCell ref="I12:I14"/>
    <mergeCell ref="J12:J14"/>
    <mergeCell ref="L12:L14"/>
    <mergeCell ref="A1:Q2"/>
    <mergeCell ref="A3:C3"/>
    <mergeCell ref="E3:F3"/>
    <mergeCell ref="G3:H3"/>
    <mergeCell ref="J3:Q3"/>
    <mergeCell ref="A4:H4"/>
    <mergeCell ref="I4:Q4"/>
    <mergeCell ref="O6:O8"/>
    <mergeCell ref="A6:A8"/>
    <mergeCell ref="C6:C8"/>
    <mergeCell ref="D6:D8"/>
    <mergeCell ref="E6:E8"/>
    <mergeCell ref="B6:B8"/>
    <mergeCell ref="H6:H8"/>
    <mergeCell ref="I6:I8"/>
    <mergeCell ref="J6:J8"/>
    <mergeCell ref="G6:G8"/>
    <mergeCell ref="F6:F8"/>
    <mergeCell ref="P9:P11"/>
    <mergeCell ref="Q9:Q11"/>
    <mergeCell ref="Q6:Q8"/>
    <mergeCell ref="K6:K8"/>
    <mergeCell ref="L6:L8"/>
    <mergeCell ref="P6:P8"/>
    <mergeCell ref="M6:M8"/>
    <mergeCell ref="N6:N8"/>
    <mergeCell ref="O9:O11"/>
    <mergeCell ref="M9:M11"/>
    <mergeCell ref="N9:N11"/>
    <mergeCell ref="Q12:Q14"/>
    <mergeCell ref="A12:A14"/>
    <mergeCell ref="C12:C14"/>
    <mergeCell ref="D12:D14"/>
    <mergeCell ref="E12:E14"/>
    <mergeCell ref="G12:G14"/>
    <mergeCell ref="P12:P14"/>
    <mergeCell ref="O12:O14"/>
    <mergeCell ref="F12:F14"/>
    <mergeCell ref="K12:K14"/>
    <mergeCell ref="M12:M14"/>
    <mergeCell ref="N12:N14"/>
    <mergeCell ref="E15:E17"/>
    <mergeCell ref="F15:F17"/>
    <mergeCell ref="G15:G17"/>
    <mergeCell ref="C18:C20"/>
    <mergeCell ref="D18:D20"/>
    <mergeCell ref="E18:E20"/>
    <mergeCell ref="G18:G20"/>
    <mergeCell ref="F18:F20"/>
    <mergeCell ref="L15:L17"/>
    <mergeCell ref="P15:P17"/>
    <mergeCell ref="N15:N17"/>
    <mergeCell ref="N18:N20"/>
    <mergeCell ref="N30:N32"/>
    <mergeCell ref="O18:O20"/>
    <mergeCell ref="O30:O32"/>
    <mergeCell ref="H18:H20"/>
    <mergeCell ref="I18:I20"/>
    <mergeCell ref="J18:J20"/>
    <mergeCell ref="H15:H17"/>
    <mergeCell ref="I15:I17"/>
    <mergeCell ref="L18:L20"/>
    <mergeCell ref="M30:M32"/>
    <mergeCell ref="I22:I23"/>
    <mergeCell ref="Q15:Q17"/>
    <mergeCell ref="J15:J17"/>
    <mergeCell ref="A9:A11"/>
    <mergeCell ref="Q30:Q32"/>
    <mergeCell ref="A18:A20"/>
    <mergeCell ref="A30:A32"/>
    <mergeCell ref="H30:H32"/>
    <mergeCell ref="I30:I32"/>
    <mergeCell ref="J30:J32"/>
    <mergeCell ref="K30:K32"/>
    <mergeCell ref="L30:L32"/>
    <mergeCell ref="P30:P32"/>
    <mergeCell ref="K18:K20"/>
    <mergeCell ref="P18:P20"/>
    <mergeCell ref="O15:O17"/>
    <mergeCell ref="M15:M17"/>
    <mergeCell ref="M18:M20"/>
    <mergeCell ref="Q18:Q20"/>
    <mergeCell ref="C30:C32"/>
    <mergeCell ref="D30:D32"/>
    <mergeCell ref="E30:E32"/>
    <mergeCell ref="F30:F32"/>
    <mergeCell ref="G30:G32"/>
    <mergeCell ref="K15:K17"/>
    <mergeCell ref="O36:O38"/>
    <mergeCell ref="P36:P38"/>
    <mergeCell ref="Q36:Q38"/>
    <mergeCell ref="A36:A38"/>
    <mergeCell ref="B36:B38"/>
    <mergeCell ref="C36:C38"/>
    <mergeCell ref="D36:D38"/>
    <mergeCell ref="E36:E38"/>
    <mergeCell ref="F36:F38"/>
    <mergeCell ref="G36:G38"/>
    <mergeCell ref="H36:H38"/>
    <mergeCell ref="I36:I38"/>
    <mergeCell ref="J36:J38"/>
    <mergeCell ref="K36:K38"/>
    <mergeCell ref="L36:L38"/>
    <mergeCell ref="M36:M38"/>
    <mergeCell ref="N36:N38"/>
    <mergeCell ref="K43:K45"/>
    <mergeCell ref="L43:L45"/>
    <mergeCell ref="M43:M45"/>
    <mergeCell ref="N43:N45"/>
    <mergeCell ref="A40:A42"/>
    <mergeCell ref="B40:B42"/>
    <mergeCell ref="C40:C42"/>
    <mergeCell ref="D40:D42"/>
    <mergeCell ref="E40:E42"/>
    <mergeCell ref="F40:F42"/>
    <mergeCell ref="G40:G42"/>
    <mergeCell ref="H40:H42"/>
    <mergeCell ref="I40:I42"/>
    <mergeCell ref="J40:J42"/>
    <mergeCell ref="K40:K42"/>
    <mergeCell ref="L40:L42"/>
    <mergeCell ref="M40:M42"/>
    <mergeCell ref="N40:N42"/>
    <mergeCell ref="J46:J48"/>
    <mergeCell ref="K46:K48"/>
    <mergeCell ref="L46:L48"/>
    <mergeCell ref="M46:M48"/>
    <mergeCell ref="N46:N48"/>
    <mergeCell ref="A43:A45"/>
    <mergeCell ref="B43:B45"/>
    <mergeCell ref="C43:C45"/>
    <mergeCell ref="D43:D45"/>
    <mergeCell ref="E43:E45"/>
    <mergeCell ref="A46:A48"/>
    <mergeCell ref="B46:B48"/>
    <mergeCell ref="C46:C48"/>
    <mergeCell ref="D46:D48"/>
    <mergeCell ref="E46:E48"/>
    <mergeCell ref="F46:F48"/>
    <mergeCell ref="G46:G48"/>
    <mergeCell ref="H46:H48"/>
    <mergeCell ref="I46:I48"/>
    <mergeCell ref="F43:F45"/>
    <mergeCell ref="G43:G45"/>
    <mergeCell ref="H43:H45"/>
    <mergeCell ref="I43:I45"/>
    <mergeCell ref="J43:J45"/>
  </mergeCells>
  <dataValidations count="1">
    <dataValidation type="decimal" operator="greaterThan" allowBlank="1" showInputMessage="1" showErrorMessage="1" errorTitle="Nedozvoljeni unos" error="Dozvoljeno unijeti broj sa dva decimalna mjesta." sqref="K6:N8 K33:L35 F43:F48 F6 F9:F12 F15:F18 F21:F40" xr:uid="{2C92296F-6625-471C-ADB7-D63357A57C30}">
      <formula1>0</formula1>
    </dataValidation>
  </dataValidations>
  <pageMargins left="0.70866141732283472" right="0.23622047244094491" top="0.74803149606299213" bottom="0.74803149606299213" header="0.31496062992125984" footer="0.31496062992125984"/>
  <pageSetup paperSize="8"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1AA6-393F-4809-BF78-4AE7F2BBE490}">
  <dimension ref="A1:A5"/>
  <sheetViews>
    <sheetView workbookViewId="0">
      <selection activeCell="I16" sqref="I16"/>
    </sheetView>
  </sheetViews>
  <sheetFormatPr defaultRowHeight="15" x14ac:dyDescent="0.25"/>
  <cols>
    <col min="1" max="1" width="78.5703125" customWidth="1"/>
  </cols>
  <sheetData>
    <row r="1" spans="1:1" x14ac:dyDescent="0.25">
      <c r="A1" s="33" t="s">
        <v>117</v>
      </c>
    </row>
    <row r="2" spans="1:1" ht="40.5" customHeight="1" x14ac:dyDescent="0.25">
      <c r="A2" s="5" t="s">
        <v>30</v>
      </c>
    </row>
    <row r="3" spans="1:1" ht="42" customHeight="1" x14ac:dyDescent="0.25">
      <c r="A3" s="5" t="s">
        <v>51</v>
      </c>
    </row>
    <row r="4" spans="1:1" ht="42.75" customHeight="1" x14ac:dyDescent="0.25">
      <c r="A4" s="5" t="s">
        <v>49</v>
      </c>
    </row>
    <row r="5" spans="1:1" ht="48" customHeight="1" x14ac:dyDescent="0.25">
      <c r="A5" s="5"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LISTA A </vt:lpstr>
      <vt:lpstr>LISTA B</vt:lpstr>
      <vt:lpstr>'LISTA A '!Ispis_naslova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Šeperić Petak</dc:creator>
  <cp:lastModifiedBy>Slobodan Vugrinec</cp:lastModifiedBy>
  <cp:lastPrinted>2021-12-28T13:35:52Z</cp:lastPrinted>
  <dcterms:created xsi:type="dcterms:W3CDTF">2015-06-05T18:17:20Z</dcterms:created>
  <dcterms:modified xsi:type="dcterms:W3CDTF">2022-01-20T07:14:08Z</dcterms:modified>
</cp:coreProperties>
</file>