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C Backup\JN\BAGATELNA_NABAVA\2026\ODRŽAVANJE_JR\"/>
    </mc:Choice>
  </mc:AlternateContent>
  <xr:revisionPtr revIDLastSave="0" documentId="13_ncr:1_{F446AA35-A110-4DF1-89C1-F42B32DF2219}" xr6:coauthVersionLast="47" xr6:coauthVersionMax="47" xr10:uidLastSave="{00000000-0000-0000-0000-000000000000}"/>
  <bookViews>
    <workbookView xWindow="5850" yWindow="0" windowWidth="15240" windowHeight="15285" tabRatio="874" xr2:uid="{00000000-000D-0000-FFFF-FFFF00000000}"/>
  </bookViews>
  <sheets>
    <sheet name="radovi 2026" sheetId="17" r:id="rId1"/>
  </sheets>
  <definedNames>
    <definedName name="OLE_LINK1" localSheetId="0">'radovi 2026'!#REF!</definedName>
    <definedName name="_xlnm.Print_Area" localSheetId="0">'radovi 2026'!$A$1:$F$73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7" l="1"/>
  <c r="F16" i="17"/>
  <c r="F14" i="17"/>
  <c r="F12" i="17"/>
  <c r="F10" i="17"/>
  <c r="F8" i="17"/>
  <c r="F6" i="17"/>
  <c r="F4" i="17"/>
  <c r="F19" i="17"/>
  <c r="F17" i="17"/>
  <c r="F41" i="17" l="1"/>
  <c r="F42" i="17"/>
  <c r="F68" i="17" l="1"/>
  <c r="F67" i="17"/>
  <c r="F66" i="17"/>
  <c r="F65" i="17"/>
  <c r="F64" i="17"/>
  <c r="F63" i="17"/>
  <c r="F60" i="17" l="1"/>
  <c r="F28" i="17" l="1"/>
  <c r="F27" i="17"/>
  <c r="F46" i="17"/>
  <c r="F39" i="17" l="1"/>
  <c r="F38" i="17"/>
  <c r="F23" i="17"/>
  <c r="F35" i="17"/>
  <c r="F40" i="17" l="1"/>
  <c r="F69" i="17"/>
  <c r="F62" i="17"/>
  <c r="F30" i="17"/>
  <c r="F29" i="17"/>
  <c r="F61" i="17"/>
  <c r="F70" i="17"/>
  <c r="F43" i="17"/>
  <c r="F44" i="17"/>
  <c r="F45" i="17"/>
  <c r="F15" i="17"/>
  <c r="F31" i="17"/>
  <c r="F36" i="17"/>
  <c r="F13" i="17"/>
  <c r="F11" i="17"/>
  <c r="F9" i="17"/>
  <c r="F3" i="17"/>
  <c r="F7" i="17"/>
  <c r="F5" i="17"/>
  <c r="F54" i="17"/>
  <c r="F32" i="17"/>
  <c r="F33" i="17"/>
  <c r="F34" i="17"/>
  <c r="F37" i="17"/>
  <c r="F51" i="17"/>
  <c r="F22" i="17"/>
  <c r="F24" i="17"/>
  <c r="F25" i="17"/>
  <c r="F26" i="17"/>
  <c r="F55" i="17"/>
  <c r="F47" i="17"/>
  <c r="F48" i="17"/>
  <c r="F57" i="17"/>
  <c r="F58" i="17"/>
  <c r="F52" i="17" l="1"/>
  <c r="F59" i="17"/>
  <c r="F56" i="17"/>
  <c r="F21" i="17"/>
  <c r="F20" i="17"/>
  <c r="F49" i="17"/>
  <c r="F53" i="17"/>
  <c r="F50" i="17"/>
  <c r="F71" i="17" l="1"/>
  <c r="F72" i="17" l="1"/>
  <c r="F73" i="17" s="1"/>
</calcChain>
</file>

<file path=xl/sharedStrings.xml><?xml version="1.0" encoding="utf-8"?>
<sst xmlns="http://schemas.openxmlformats.org/spreadsheetml/2006/main" count="215" uniqueCount="155">
  <si>
    <t>Jedinica mjere</t>
  </si>
  <si>
    <t>kom</t>
  </si>
  <si>
    <t>kompl.</t>
  </si>
  <si>
    <t>Opis stavke</t>
  </si>
  <si>
    <t>komplet</t>
  </si>
  <si>
    <t>izrada zaglavaka na novom kabelu</t>
  </si>
  <si>
    <t>m'</t>
  </si>
  <si>
    <t>Ispitivanje kabela, kontrola izvršenih mjera izjednačavanja potencijala, mjerenje otpora izolacije, otpora uzemljivača, mjerenje otpora petlje i računska kontrola vremena pregaranja osigurača prema I-T karakteristici, te izrada protokola o ispitivanju.</t>
  </si>
  <si>
    <t>dobava i zamjena visokoučinskih osigurača</t>
  </si>
  <si>
    <t>spajanje razbijenog kabela RAYHEM spojnicom (kabel 4x16 mm2)</t>
  </si>
  <si>
    <t>h</t>
  </si>
  <si>
    <t>Izrada spoja za kabel X00/0-A 3x70+71,5, uključujući sav spojni materijal</t>
  </si>
  <si>
    <t>Radni sati VKV radnika</t>
  </si>
  <si>
    <t>Autoplatforma s jednim radnikom</t>
  </si>
  <si>
    <t>Izrada spoja za kabel FG16 5x6mm2 uključujući sav spojni materijal</t>
  </si>
  <si>
    <t>dobava i ugradnja u stup priključnice sa KZS C16A/2P</t>
  </si>
  <si>
    <t>traženje i lociranje kvara na postrojenju javne rasvjete</t>
  </si>
  <si>
    <t xml:space="preserve"> količina</t>
  </si>
  <si>
    <r>
      <t xml:space="preserve">Ukupno
</t>
    </r>
    <r>
      <rPr>
        <sz val="14"/>
        <rFont val="Calibri"/>
        <family val="2"/>
        <charset val="238"/>
      </rPr>
      <t>[EUR]</t>
    </r>
  </si>
  <si>
    <t xml:space="preserve">  Jed. cijena
[EUR]</t>
  </si>
  <si>
    <t>SVEUKUPNO eura:</t>
  </si>
  <si>
    <t>PDV 25%:</t>
  </si>
  <si>
    <t>UKUPNO eura:</t>
  </si>
  <si>
    <t>Radni sati NKV radnika</t>
  </si>
  <si>
    <t>dobava i osigurača VU I patrone</t>
  </si>
  <si>
    <t>dobava i zamjena MTK prijemnika</t>
  </si>
  <si>
    <t>dobava i zamjena sklopnika 50 A</t>
  </si>
  <si>
    <t>traženje i lociranje kvara UNIMEROM na podzemnom kabelu</t>
  </si>
  <si>
    <t>dobava i ugradnja (zamjena) rebraste cijevi Ф 110 mm</t>
  </si>
  <si>
    <t>Nabava, dovoz i polaganje plastične trake s natpisom "Pazi energetski kabel 1 kV". Traka se polaže na cca 30 cm ispod kote okolnog terena.</t>
  </si>
  <si>
    <r>
      <t>dobava i ugradnja (zamjena) kabela FG7 4x16 mm</t>
    </r>
    <r>
      <rPr>
        <vertAlign val="superscript"/>
        <sz val="11"/>
        <color theme="1"/>
        <rFont val="Times New Roman"/>
        <family val="1"/>
        <charset val="238"/>
      </rPr>
      <t>2</t>
    </r>
  </si>
  <si>
    <r>
      <t>spajanje razbijenog kabela RAYHEN spojnicom (kabel 4x16 mm</t>
    </r>
    <r>
      <rPr>
        <vertAlign val="superscript"/>
        <sz val="11"/>
        <color theme="1"/>
        <rFont val="Times New Roman"/>
        <family val="1"/>
        <charset val="238"/>
      </rPr>
      <t>2</t>
    </r>
    <r>
      <rPr>
        <sz val="11"/>
        <color theme="1"/>
        <rFont val="Times New Roman"/>
        <family val="1"/>
        <charset val="238"/>
      </rPr>
      <t>)</t>
    </r>
  </si>
  <si>
    <t>Ispitivanje otpora izolacije, otpora petlje, otpora rasprostiranja uzemljivača i sva ostala ispitivanja koja se pokažu potrebnim, te ishođenja izvješća o mjerenju. Ispitivanja se odnose na mrežu javne rasvjete i rekonstruirane niskonaponske mreže.</t>
  </si>
  <si>
    <t xml:space="preserve">Izrada kabelskog završetka za kabel presjeka 4×16 mm2 </t>
  </si>
  <si>
    <r>
      <t>Izvedba uzemljenja stupa javne rasvjete bakrenim užetom Cu 50 mm2 komplet sa stopicom i spajanjem na vijak za uzemljenje, ili Izvedba uzemljenja stupa javne rasvjete bakrenim užetom Cu 50 mm2 sa spajanjem na postojeću FeZn traku kroz temelj stupa JR, komplet sa stopicom i spajanjem na vijak za uzemljenje te povezivanje priključnice stupa i vijka za uzemljenje s vanjske strane stupa</t>
    </r>
    <r>
      <rPr>
        <sz val="11"/>
        <color theme="1"/>
        <rFont val="Times New Roman"/>
        <family val="1"/>
        <charset val="238"/>
      </rPr>
      <t>.</t>
    </r>
  </si>
  <si>
    <t>m3</t>
  </si>
  <si>
    <t>dobava i ugradnja (zamjena) rebraste cijevi Ф 63 mm</t>
  </si>
  <si>
    <t>T-spojnica Cu - za bakrenu užad prema DIN 48201 i bakrene vodiče prema VDE 0295 i HRN N.CO.015 tip SB-50/50. mm2</t>
  </si>
  <si>
    <t>Spojka križna GKS-01 A 58/58/3 ov/pv - za prijelaz i spoj uzemljivača FeZn trake u Cu bakreni uzemljivač (FeZn-Cu uže-AiSi-AiSiT), za Cu uže 50 mm2</t>
  </si>
  <si>
    <t>Razdjelnica za stup istih karakteristika kao tip Tyco Electronics Raychem, EKM 2050SK-3D1U, za prihvat 2 (3) kabela 4x16mm2 komplet s kućištem dimenzija cca 260x70x65 mm  i 2 postolja osigurača IW10A – osigurač 10A</t>
  </si>
  <si>
    <t>Radni sati KV radnika</t>
  </si>
  <si>
    <t>Dobava i polaganje betona MB 20 za mehaničku zaštitu PVC  cijevi te podloge asfalta na prijelazu prometnice.</t>
  </si>
  <si>
    <t>dobava i ugradnja (zamjena) driver-a za LED armaturu Disano Sella. Stavka uključuje sve radnje i materijal za potpuno dovršenje</t>
  </si>
  <si>
    <t>dobava i ugradnja (zamjena) driver-a za LED armaturu MT Ligtht Magnum. Stavka uključuje sve radnje i materijal za potpuno dovršenje</t>
  </si>
  <si>
    <t>Iskop rupe za AB stup N9 ili NO9, bez obzira na kategoriju tla dimenzije:(ŠxDxV) 0,8x1,2x1,7 m, izrada betonske podloge dna rupe debljine 10 cm, betonom MB 15 radi izravnanja dna rupe, dobava, transport i ugradnja betonske cijevi dužine 1,50 m, presjeka Ф=400 mm, s centriranjem i vertikalnom kontrolom uz pomoć geodetskog instrumenta, betoniranje uokolo betonske cijevi betonom MB20 kontrolirano uz dobavu i ugradnju 25% lomljenog kamena, te izrada betonske zaštitne glazure stupa u glatkoj oplati s nagibom prema kutovima glazure (5-7%), betonom MB25 i zaglađivanje betonske cementne glazure do crnog sjaja. U stavku je potrebno ukalkulirati i odvoz viška materijala na građevinsku deponiju, te naknadno planiranje površine iskopa i manipulativnog terena radi vraćanja u prvobitno stanje.</t>
  </si>
  <si>
    <t>Energetski fleksibilni kabel s izolacijom na bazi etilenpropilenske gume i plaštom od PVC tip kao: E YXA 4×50  mm2 - 1kV,  za napajanje PMRO-JR ormara. Kabel se polaže u zemljani rov na pripremljenu posteljicu od TS do PMRO JR</t>
  </si>
  <si>
    <t>1.</t>
  </si>
  <si>
    <t>2.</t>
  </si>
  <si>
    <t>3.</t>
  </si>
  <si>
    <t>6.</t>
  </si>
  <si>
    <t>4.</t>
  </si>
  <si>
    <t>5.</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</si>
  <si>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</si>
  <si>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</si>
  <si>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</si>
  <si>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</si>
  <si>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</si>
  <si>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</si>
  <si>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</si>
  <si>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</si>
  <si>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</si>
  <si>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</si>
  <si>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</si>
  <si>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</si>
  <si>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</si>
  <si>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</si>
  <si>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</si>
  <si>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</si>
  <si>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</si>
  <si>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</si>
  <si>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</si>
  <si>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</si>
  <si>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</si>
  <si>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</si>
  <si>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</si>
  <si>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</si>
  <si>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</si>
  <si>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</si>
  <si>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</si>
  <si>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</si>
  <si>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</si>
  <si>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</si>
  <si>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</si>
  <si>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</si>
  <si>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</si>
  <si>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</si>
  <si>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</si>
  <si>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</si>
  <si>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</si>
  <si>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</si>
  <si>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</si>
  <si>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</si>
  <si>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</si>
  <si>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</si>
  <si>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</si>
  <si>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r.br.</t>
  </si>
  <si>
    <t>POTPIS I PEČAT PONUDITELJA:</t>
  </si>
  <si>
    <t>Dobava i ugradnja automatskog osigurača 25 A</t>
  </si>
  <si>
    <r>
      <t>Nabava, dovoz i polaganje(zamjena) voda za uzemljenje stupova JR (Cu uže 50 mm</t>
    </r>
    <r>
      <rPr>
        <vertAlign val="superscript"/>
        <sz val="11"/>
        <color theme="1"/>
        <rFont val="Times New Roman"/>
        <family val="1"/>
        <charset val="238"/>
      </rPr>
      <t>2</t>
    </r>
    <r>
      <rPr>
        <sz val="11"/>
        <color theme="1"/>
        <rFont val="Times New Roman"/>
        <family val="1"/>
        <charset val="238"/>
      </rPr>
      <t>). Spajanje voda sa stupom treba izvesti Cu stopicom za gnječenje, te spoj zaštititi antikorozivnim premazom. Potrebno uračunati i maticu i podlošku za istu stavku.</t>
    </r>
  </si>
  <si>
    <t>Dobava i ugradnja osigurača 40 A</t>
  </si>
  <si>
    <r>
      <t>dobava i ugradnja (zamjena) kabela HO7RN-F 3x2,5 mm</t>
    </r>
    <r>
      <rPr>
        <vertAlign val="superscript"/>
        <sz val="11"/>
        <color theme="1"/>
        <rFont val="Times New Roman"/>
        <family val="1"/>
        <charset val="238"/>
      </rPr>
      <t>2</t>
    </r>
    <r>
      <rPr>
        <sz val="11"/>
        <color theme="1"/>
        <rFont val="Times New Roman"/>
        <family val="1"/>
        <charset val="238"/>
      </rPr>
      <t xml:space="preserve"> </t>
    </r>
  </si>
  <si>
    <t>Energetski fleksibilni kabel s izolacijom na bazi etilenpropilenske gume i plaštom od PVC tip kao: FG7(O)R 5×6 - 1kV,  za razvod</t>
  </si>
  <si>
    <r>
      <t>Nabava, dovoz i polaganje(zamjena) trake FeZn 25x4 mm2</t>
    </r>
    <r>
      <rPr>
        <sz val="11"/>
        <color theme="1"/>
        <rFont val="Times New Roman"/>
        <family val="1"/>
        <charset val="238"/>
      </rPr>
      <t>.</t>
    </r>
  </si>
  <si>
    <t>Vađenje, transport i vertikalna ugradnja zajedno sa kontrolom AB stupa N-9 kompletno s ovjesnim materijalom za samonosivi kabelski snop, te dobava transport i ugradnja strojnog pijeska za učvršćivanje i centriranje stupa u sredini betonske cijevi uz močenje i nabijanje istog.</t>
  </si>
  <si>
    <t>Izrada ankera na postojeći temelj (kemiskim tiplama)</t>
  </si>
  <si>
    <t xml:space="preserve">TROŠKOVNIK
radova kod održavanja javne rasvjete
na području općine Vrsar-Orsera u 2026. godini			</t>
  </si>
  <si>
    <t>Dobava i zamjena led  cijevi svjetla na autobusnoj stanici ili sl..</t>
  </si>
  <si>
    <t>Rad građevinskog stroja - bagera. Obračun po satu rada stroja uključivo sa satnicom strojara i drugim manipulativnim troškovima.</t>
  </si>
  <si>
    <t>sat</t>
  </si>
  <si>
    <t>Dobava i polaganje pijeska 0-4 mm u kabelski rov širine 40 cm u slojevima 2×10 cm. Obračun po m3 položenog pijeska.</t>
  </si>
  <si>
    <t>Nabava, prijevoz i polaganje u kanal zemlje crvenice u dva sloja po 10 cm  i nabijanje oko trake za uzemljenje, uz istovremeno vlaženje vodom.
Obračun po m3 položene/nabijene zemlje.</t>
  </si>
  <si>
    <t>Izrada tamponskih slojeva, u kolniku prilaznih cesta, debljine 10-20cm. 
Nabava, prijevoz i polaganje u kanal tucanika granulacije 0,1-60 mm, jednoplike mješavine. Nabijanje vibronabijačem do modula stišljivosti najmanje Me=100 MN/m2. Obračun po m3 ugrađenog/nabijenog tampona.</t>
  </si>
  <si>
    <t>Zatrpavanje kabelskog rova dimenzije 40 x 80 cm komplet sa nabijanjem. Obračun po m dužine zatrpanog kanala.
Obračun po m3 nabijenog rova.</t>
  </si>
  <si>
    <t>Izradu asfaltiranih površina obaviti na dobro zbijenoj i ispitanoj podlozi. Ispitivanje zbijenosti uključiti u cijenu. Asfalt dobro uvaljati uz odgovarajuća ispitivanja.
Asfalt BNHS 16, 6 cm (AC 16 surf 50/70 AG4M4). 
Stavka obuhvaća sve potrebne transporte materijala za kompletnu izvedbu.
Obračun po 1 m2 izvedene površine.</t>
  </si>
  <si>
    <t>m2</t>
  </si>
  <si>
    <t>Odvoz iskopanog materijala na deponiju udaljenu do 10 km. Koeficijent rastresitosti 1,3.</t>
  </si>
  <si>
    <r>
      <t>dobava i ugradnja (zamjena) kabela PP00-A 4x150,00 mm</t>
    </r>
    <r>
      <rPr>
        <vertAlign val="superscript"/>
        <sz val="11"/>
        <color theme="1"/>
        <rFont val="Times New Roman"/>
        <family val="1"/>
        <charset val="238"/>
      </rPr>
      <t>2</t>
    </r>
    <r>
      <rPr>
        <sz val="11"/>
        <color theme="1"/>
        <rFont val="Times New Roman"/>
        <family val="1"/>
        <charset val="238"/>
      </rPr>
      <t xml:space="preserve"> </t>
    </r>
  </si>
  <si>
    <t>50.</t>
  </si>
  <si>
    <t>51.</t>
  </si>
  <si>
    <t>52.</t>
  </si>
  <si>
    <t>53.</t>
  </si>
  <si>
    <t>54.</t>
  </si>
  <si>
    <t>55.</t>
  </si>
  <si>
    <t>56.</t>
  </si>
  <si>
    <t>57.</t>
  </si>
  <si>
    <t>58.</t>
  </si>
  <si>
    <t>Dobava rasvjetnog stupića MICRO MENHIR, PLATEK, sa led izvorom svjetlosti 15W, cestovne optike. Izrađen od ekstrudiranog aluminija, visokootpornog na koroziju, obojano od lijevanog aluminija. Zaštićen anodizacijskim postupkom, premazan epoksi prahom, Vijci od nehrđajućeg čelika A4 4mm.
Stupanj zaštite IP65, 1 prozor, Dimenzije: 800mm, PC: 4011311</t>
  </si>
  <si>
    <t>Dobava i ugradnja (zamjena) samostojećeg ormara  istih ili sličnih karakteristika kao SCHRACK tip PL ili jednakovrijedan, otvoreno dno, zaštitno izoliran-kl.II, IP67, ojačani poliester UV stabiliziran, otporan na udarce, boja RAL 7035, približne mjere VxŠxD = 1000x1000x320 mm, krović, montažna ploča bakelitna, postolje visine 900 mm, a sve kao polje razvoda  od strane Općine (uključeno sav potreban materijal i rad)                                                                                                      
- 3 kom - osiguračka letva FR2 400/3 A
- 6 kom - osiguračka letva FR2 160/3 A
- 1 kom - tropolna glavna sklopka 63A (0-1)
- 1 kom - prenaponski odvodnik 3P 0,4kV/20kA
- 1 kom - schuko utičnica, 250V/10-16A, nadžbukna s poklopcem, IP55
- 6 kom - osigurač VU 200 A
- 1 kom euro utičnica 16 A 1p
- 1 kom kzs sklopka 25 A 1p                                                                               
- 3 kom - osigurač VU 125                                                                           
- 18 kom sabirnice za modularne elemente, s priborom
- 1 kom cilindar brava sa ključem
- 1 kom stezaljke PEN, za direktno priključenje vodiča 2x50/10x16 mm2 
 - 1 komplet naljepnice, jednopolna shema, nosači, vijčani materjal, PVC kanal, stopice i sl.</t>
  </si>
  <si>
    <t>59.</t>
  </si>
  <si>
    <t>60.</t>
  </si>
  <si>
    <t xml:space="preserve">Dobava i ugradnja  led modula za model SELLA1 31 W </t>
  </si>
  <si>
    <t>Dobava i ugradnja led modula za model SELLA1 94 W</t>
  </si>
  <si>
    <t>1a.</t>
  </si>
  <si>
    <t>2a.</t>
  </si>
  <si>
    <t>3a.</t>
  </si>
  <si>
    <t>4a.</t>
  </si>
  <si>
    <t>5a.</t>
  </si>
  <si>
    <t>6a.</t>
  </si>
  <si>
    <t>7a.</t>
  </si>
  <si>
    <t xml:space="preserve">dobava svjetlosnih armatura - cestovna svjetiljka MT Light NAIT MT-24LED  30W 2700 K </t>
  </si>
  <si>
    <t xml:space="preserve">ugradnja (zamjena) svjetlosnih armatura - cestovna svjetiljka MT Light NAIT MT-24LED  30W 2700 K </t>
  </si>
  <si>
    <t xml:space="preserve">dobava svjetlosnih armatura - cestovna svjetiljka MT Light NAIT MT-24LED  35W 2700 K </t>
  </si>
  <si>
    <t xml:space="preserve">ugradnja (zamjena) svjetlosnih armatura - cestovna svjetiljka MT Light NAIT MT-24LED  35W 2700 K </t>
  </si>
  <si>
    <t xml:space="preserve">dobava svjetlosnih armatura - cestovna svjetiljka MT Light NAIT MT-24LED  40W 2700 K </t>
  </si>
  <si>
    <t xml:space="preserve">ugradnja (zamjena) svjetlosnih armatura - cestovna svjetiljka MT Light NAIT MT-24LED  40W 2700 K </t>
  </si>
  <si>
    <t xml:space="preserve">dobava svjetlosnih armatura - cestovna svjetiljka MT Light NAIT MT-60LED  90W 2700 K </t>
  </si>
  <si>
    <t xml:space="preserve">ugradnja (zamjena) svjetlosnih armatura - cestovna svjetiljka MT Light NAIT MT-60LED  90W 2700 K </t>
  </si>
  <si>
    <t xml:space="preserve">dobava svjetlosnih armatura - cestovna svjetiljka VIZULO MICRO MARTIN 80W 2700 K </t>
  </si>
  <si>
    <t xml:space="preserve">ugradnja (zamjena) svjetlosnih armatura - cestovna svjetiljka VIZULO MICRO MARTIN 80W 2700 K </t>
  </si>
  <si>
    <t xml:space="preserve">dobava svjetlosnih armatura - cestovna svjetiljka VIZULO MICRO MARTIN 100W 2700 K </t>
  </si>
  <si>
    <t xml:space="preserve">ugradnja (zamjena) svjetlosnih armatura - cestovna svjetiljka VIZULO MICRO MARTIN 100W 2700 K </t>
  </si>
  <si>
    <t>8a.</t>
  </si>
  <si>
    <t>dobava toplo cinčani konusni okrugli rasvjetni stup kao "CAMPION" tip CC 600/4P, otvora razdjelnice 300x80 mm sa poklopcem stupa (h=6m)</t>
  </si>
  <si>
    <t>ugradnja (zamjena) toplo cinčani konusni okrugli rasvjetni stup kao "CAMPION" tip CC 600/4P, otvora razdjelnice 300x80 mm sa poklopcem stupa (h=6m)</t>
  </si>
  <si>
    <t>ugradnja (zamjena) rasvjetnog stupića MICRO MENHIR, PLATEK, sa led izvorom svjetlosti 15W, cestovne optike. Izrađen od ekstrudiranog aluminija, visokootpornog na koroziju, obojano od lijevanog aluminija. Zaštićen anodizacijskim postupkom, premazan epoksi prahom, Vijci od nehrđajućeg čelika A4 4mm.
Stupanj zaštite IP65, 1 prozor, Dimenzije: 800mm, PC: 4011311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</si>
</sst>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 &quot;kn&quot;"/>
  </numFmts>
  <fonts count="17" x14ac:knownFonts="1">
    <font>
      <sz val="10"/>
      <name val="Arial"/>
    </font>
    <font>
      <sz val="12"/>
      <name val="Times New Roman"/>
      <family val="1"/>
      <charset val="238"/>
    </font>
    <font>
      <sz val="10"/>
      <name val="Arial"/>
      <family val="2"/>
      <charset val="238"/>
    </font>
    <font>
      <sz val="10"/>
      <name val="Times New Roman"/>
      <family val="1"/>
      <charset val="238"/>
    </font>
    <font>
      <sz val="6"/>
      <name val="Times New Roman"/>
      <family val="1"/>
      <charset val="238"/>
    </font>
    <font>
      <sz val="6"/>
      <name val="Arial"/>
      <family val="2"/>
      <charset val="238"/>
    </font>
    <font>
      <sz val="14"/>
      <name val="Times New Roman"/>
      <family val="1"/>
      <charset val="238"/>
    </font>
    <font>
      <b/>
      <sz val="10"/>
      <name val="Times New Roman"/>
      <family val="1"/>
    </font>
    <font>
      <sz val="10"/>
      <name val="Times New Roman"/>
      <family val="1"/>
    </font>
    <font>
      <sz val="10"/>
      <name val="Arial"/>
      <family val="2"/>
      <charset val="238"/>
    </font>
    <font>
      <sz val="11"/>
      <color theme="1"/>
      <name val="Calibri"/>
      <family val="2"/>
      <scheme val="minor"/>
    </font>
    <font>
      <sz val="14"/>
      <name val="Calibri"/>
      <family val="2"/>
      <charset val="238"/>
    </font>
    <font>
      <b/>
      <sz val="10"/>
      <name val="Times New Roman"/>
      <family val="1"/>
      <charset val="238"/>
    </font>
    <font>
      <sz val="11"/>
      <color theme="1"/>
      <name val="Times New Roman"/>
      <family val="1"/>
      <charset val="238"/>
    </font>
    <font>
      <vertAlign val="superscript"/>
      <sz val="11"/>
      <color theme="1"/>
      <name val="Times New Roman"/>
      <family val="1"/>
      <charset val="238"/>
    </font>
    <font>
      <b/>
      <sz val="12"/>
      <name val="Times New Roman"/>
      <family val="1"/>
      <charset val="238"/>
    </font>
    <font>
      <sz val="8"/>
      <name val="Arial"/>
      <family val="2"/>
      <charset val="23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0" fillId="0" borderId="0"/>
    <xf numFmtId="0" fontId="9" fillId="0" borderId="0"/>
    <xf numFmtId="0" fontId="2" fillId="0" borderId="0"/>
    <xf numFmtId="0" fontId="2" fillId="0" borderId="0"/>
    <xf numFmtId="0" fontId="10" fillId="0" borderId="0"/>
  </cellStyleXfs>
  <cellXfs count="46">
    <xf numFmtId="0" fontId="0" fillId="0" borderId="0" xfId="0"/>
    <xf numFmtId="4" fontId="1" fillId="0" borderId="0" xfId="0" applyNumberFormat="1" applyFont="1" applyAlignment="1">
      <alignment horizontal="center"/>
    </xf>
    <xf numFmtId="0" fontId="1" fillId="0" borderId="0" xfId="0" applyFont="1" applyAlignment="1">
      <alignment horizontal="center"/>
    </xf>
    <xf numFmtId="49" fontId="6" fillId="0" borderId="3"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1" xfId="3" applyFont="1" applyBorder="1" applyAlignment="1">
      <alignment horizontal="left" vertical="center" wrapText="1"/>
    </xf>
    <xf numFmtId="0" fontId="3" fillId="0" borderId="1" xfId="3" applyFont="1" applyBorder="1" applyAlignment="1">
      <alignment horizontal="center"/>
    </xf>
    <xf numFmtId="2" fontId="3" fillId="0" borderId="1" xfId="3" applyNumberFormat="1" applyFont="1" applyBorder="1" applyAlignment="1">
      <alignment horizontal="right" indent="1"/>
    </xf>
    <xf numFmtId="4" fontId="3" fillId="0" borderId="1" xfId="2" applyNumberFormat="1" applyFont="1" applyBorder="1" applyAlignment="1">
      <alignment horizontal="right" indent="1"/>
    </xf>
    <xf numFmtId="4" fontId="3" fillId="0" borderId="7" xfId="0" applyNumberFormat="1" applyFont="1" applyBorder="1" applyAlignment="1">
      <alignment horizontal="right" indent="1"/>
    </xf>
    <xf numFmtId="0" fontId="3" fillId="0" borderId="0" xfId="0" applyFont="1" applyAlignment="1">
      <alignment horizontal="center"/>
    </xf>
    <xf numFmtId="165" fontId="3" fillId="0" borderId="0" xfId="0" applyNumberFormat="1" applyFont="1" applyAlignment="1">
      <alignment horizontal="center"/>
    </xf>
    <xf numFmtId="0" fontId="3" fillId="0" borderId="1" xfId="0" applyFont="1" applyBorder="1" applyAlignment="1">
      <alignment horizontal="left" vertical="center" wrapText="1"/>
    </xf>
    <xf numFmtId="4" fontId="3" fillId="0" borderId="2" xfId="0" applyNumberFormat="1" applyFont="1" applyBorder="1" applyAlignment="1">
      <alignment horizontal="right" indent="1"/>
    </xf>
    <xf numFmtId="4" fontId="3" fillId="0" borderId="1" xfId="3" applyNumberFormat="1" applyFont="1" applyBorder="1" applyAlignment="1">
      <alignment horizontal="right" indent="1"/>
    </xf>
    <xf numFmtId="4" fontId="3" fillId="0" borderId="8" xfId="0" applyNumberFormat="1" applyFont="1" applyBorder="1" applyAlignment="1">
      <alignment horizontal="right" indent="1"/>
    </xf>
    <xf numFmtId="0" fontId="3" fillId="0" borderId="1" xfId="0" applyFont="1" applyBorder="1" applyAlignment="1">
      <alignment horizontal="center"/>
    </xf>
    <xf numFmtId="2" fontId="3" fillId="0" borderId="1" xfId="0" applyNumberFormat="1" applyFont="1" applyBorder="1" applyAlignment="1">
      <alignment horizontal="right" indent="1"/>
    </xf>
    <xf numFmtId="4" fontId="3" fillId="0" borderId="1" xfId="0" applyNumberFormat="1" applyFont="1" applyBorder="1" applyAlignment="1">
      <alignment horizontal="right" indent="1"/>
    </xf>
    <xf numFmtId="0" fontId="3" fillId="0" borderId="1" xfId="0" applyFont="1" applyBorder="1" applyAlignment="1">
      <alignment horizontal="justify" vertical="justify" wrapText="1"/>
    </xf>
    <xf numFmtId="4" fontId="3" fillId="0" borderId="0" xfId="0" applyNumberFormat="1" applyFont="1" applyAlignment="1">
      <alignment horizontal="right" indent="1"/>
    </xf>
    <xf numFmtId="4" fontId="3" fillId="0" borderId="0" xfId="3" applyNumberFormat="1" applyFont="1" applyAlignment="1">
      <alignment horizontal="right" indent="1"/>
    </xf>
    <xf numFmtId="0" fontId="7" fillId="0" borderId="0" xfId="0" applyFont="1" applyAlignment="1">
      <alignment horizontal="right"/>
    </xf>
    <xf numFmtId="4" fontId="12" fillId="0" borderId="0" xfId="0" applyNumberFormat="1" applyFont="1" applyAlignment="1">
      <alignment horizontal="right" indent="1"/>
    </xf>
    <xf numFmtId="49" fontId="4" fillId="0" borderId="0" xfId="0" applyNumberFormat="1" applyFont="1" applyAlignment="1">
      <alignment horizontal="center" vertical="center"/>
    </xf>
    <xf numFmtId="0" fontId="5" fillId="0" borderId="0" xfId="0" applyFont="1"/>
    <xf numFmtId="0" fontId="4" fillId="0" borderId="0" xfId="0" applyFont="1" applyAlignment="1">
      <alignment horizontal="center"/>
    </xf>
    <xf numFmtId="0" fontId="4" fillId="0" borderId="0" xfId="0" applyFont="1" applyAlignment="1">
      <alignment horizontal="right"/>
    </xf>
    <xf numFmtId="49" fontId="1" fillId="0" borderId="0" xfId="0" applyNumberFormat="1" applyFont="1" applyAlignment="1">
      <alignment horizontal="center" vertical="center"/>
    </xf>
    <xf numFmtId="0" fontId="1" fillId="0" borderId="0" xfId="0" applyFont="1" applyAlignment="1">
      <alignment horizontal="right"/>
    </xf>
    <xf numFmtId="0" fontId="10" fillId="0" borderId="0" xfId="5"/>
    <xf numFmtId="0" fontId="10" fillId="0" borderId="0" xfId="5" applyAlignment="1">
      <alignment horizontal="right"/>
    </xf>
    <xf numFmtId="0" fontId="10" fillId="0" borderId="12" xfId="5" applyBorder="1"/>
    <xf numFmtId="4" fontId="10" fillId="0" borderId="12" xfId="5" applyNumberFormat="1" applyBorder="1" applyAlignment="1">
      <alignment horizontal="right"/>
    </xf>
    <xf numFmtId="0" fontId="1" fillId="0" borderId="12" xfId="0" applyFont="1" applyBorder="1" applyAlignment="1">
      <alignment horizontal="center"/>
    </xf>
    <xf numFmtId="4" fontId="0" fillId="0" borderId="0" xfId="0" applyNumberFormat="1"/>
    <xf numFmtId="0" fontId="1" fillId="0" borderId="0" xfId="0" applyFont="1" applyAlignment="1">
      <alignment horizontal="center" vertical="center"/>
    </xf>
    <xf numFmtId="4" fontId="8" fillId="0" borderId="13" xfId="0" applyNumberFormat="1" applyFont="1" applyBorder="1" applyAlignment="1">
      <alignment horizontal="right" indent="1"/>
    </xf>
    <xf numFmtId="4" fontId="3" fillId="0" borderId="14" xfId="0" applyNumberFormat="1" applyFont="1" applyBorder="1" applyAlignment="1">
      <alignment horizontal="right" indent="1"/>
    </xf>
    <xf numFmtId="4" fontId="3" fillId="0" borderId="2" xfId="3" applyNumberFormat="1" applyFont="1" applyBorder="1" applyAlignment="1">
      <alignment horizontal="right" indent="1"/>
    </xf>
    <xf numFmtId="0" fontId="3" fillId="0" borderId="1" xfId="0" applyFont="1" applyBorder="1" applyAlignment="1">
      <alignment horizontal="justify" vertical="top"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cellXfs>
  <cellStyles count="6">
    <cellStyle name="Normal 2" xfId="1" xr:uid="{00000000-0005-0000-0000-000000000000}"/>
    <cellStyle name="Normal 3" xfId="2" xr:uid="{00000000-0005-0000-0000-000001000000}"/>
    <cellStyle name="Normal 3 2" xfId="3" xr:uid="{00000000-0005-0000-0000-000002000000}"/>
    <cellStyle name="Normalno" xfId="0" builtinId="0"/>
    <cellStyle name="Normalno 11" xfId="4" xr:uid="{00000000-0005-0000-0000-000004000000}"/>
    <cellStyle name="Normalno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1"/>
  <sheetViews>
    <sheetView tabSelected="1" topLeftCell="A58" zoomScaleNormal="100" zoomScaleSheetLayoutView="100" workbookViewId="0">
      <selection activeCell="B19" sqref="B19"/>
    </sheetView>
  </sheetViews>
  <sheetFormatPr defaultRowHeight="15.75" x14ac:dyDescent="0.25"/>
  <cols>
    <col min="1" max="1" width="5.85546875" style="30" bestFit="1" customWidth="1"/>
    <col min="2" max="2" width="68.140625" style="38" customWidth="1"/>
    <col min="3" max="4" width="10.7109375" style="2" customWidth="1"/>
    <col min="5" max="5" width="15.5703125" style="2" customWidth="1"/>
    <col min="6" max="6" width="15.7109375" style="31" customWidth="1"/>
    <col min="7" max="7" width="9.140625" style="2"/>
    <col min="8" max="8" width="16.5703125" style="2" customWidth="1"/>
    <col min="9" max="9" width="14.140625" style="2" bestFit="1" customWidth="1"/>
    <col min="10" max="16384" width="9.140625" style="2"/>
  </cols>
  <sheetData>
    <row r="1" spans="1:8" ht="57" customHeight="1" thickBot="1" x14ac:dyDescent="0.3">
      <c r="A1" s="43" t="s">
        <v>105</v>
      </c>
      <c r="B1" s="44"/>
      <c r="C1" s="44"/>
      <c r="D1" s="44"/>
      <c r="E1" s="44"/>
      <c r="F1" s="45"/>
    </row>
    <row r="2" spans="1:8" ht="37.5" x14ac:dyDescent="0.25">
      <c r="A2" s="3" t="s">
        <v>95</v>
      </c>
      <c r="B2" s="4" t="s">
        <v>3</v>
      </c>
      <c r="C2" s="4" t="s">
        <v>0</v>
      </c>
      <c r="D2" s="4" t="s">
        <v>17</v>
      </c>
      <c r="E2" s="4" t="s">
        <v>19</v>
      </c>
      <c r="F2" s="5" t="s">
        <v>18</v>
      </c>
    </row>
    <row r="3" spans="1:8" s="12" customFormat="1" ht="25.5" x14ac:dyDescent="0.2">
      <c r="A3" s="6" t="s">
        <v>46</v>
      </c>
      <c r="B3" s="7" t="s">
        <v>139</v>
      </c>
      <c r="C3" s="8" t="s">
        <v>1</v>
      </c>
      <c r="D3" s="9">
        <v>1</v>
      </c>
      <c r="E3" s="10"/>
      <c r="F3" s="11">
        <f t="shared" ref="F3:F52" si="0">E3*D3</f>
        <v>0</v>
      </c>
      <c r="H3" s="13"/>
    </row>
    <row r="4" spans="1:8" s="12" customFormat="1" ht="25.5" x14ac:dyDescent="0.2">
      <c r="A4" s="6" t="s">
        <v>132</v>
      </c>
      <c r="B4" s="7" t="s">
        <v>140</v>
      </c>
      <c r="C4" s="8" t="s">
        <v>1</v>
      </c>
      <c r="D4" s="9">
        <v>1</v>
      </c>
      <c r="E4" s="10"/>
      <c r="F4" s="11">
        <f t="shared" ref="F4" si="1">E4*D4</f>
        <v>0</v>
      </c>
      <c r="H4" s="13"/>
    </row>
    <row r="5" spans="1:8" s="12" customFormat="1" ht="25.5" x14ac:dyDescent="0.2">
      <c r="A5" s="6" t="s">
        <v>47</v>
      </c>
      <c r="B5" s="7" t="s">
        <v>141</v>
      </c>
      <c r="C5" s="8" t="s">
        <v>1</v>
      </c>
      <c r="D5" s="9">
        <v>1</v>
      </c>
      <c r="E5" s="10"/>
      <c r="F5" s="11">
        <f t="shared" ref="F5:F7" si="2">E5*D5</f>
        <v>0</v>
      </c>
      <c r="H5" s="13"/>
    </row>
    <row r="6" spans="1:8" s="12" customFormat="1" ht="25.5" x14ac:dyDescent="0.2">
      <c r="A6" s="6" t="s">
        <v>133</v>
      </c>
      <c r="B6" s="7" t="s">
        <v>142</v>
      </c>
      <c r="C6" s="8" t="s">
        <v>1</v>
      </c>
      <c r="D6" s="9">
        <v>1</v>
      </c>
      <c r="E6" s="10"/>
      <c r="F6" s="11">
        <f t="shared" ref="F6" si="3">E6*D6</f>
        <v>0</v>
      </c>
      <c r="H6" s="13"/>
    </row>
    <row r="7" spans="1:8" s="12" customFormat="1" ht="25.5" x14ac:dyDescent="0.2">
      <c r="A7" s="6" t="s">
        <v>48</v>
      </c>
      <c r="B7" s="7" t="s">
        <v>143</v>
      </c>
      <c r="C7" s="8" t="s">
        <v>1</v>
      </c>
      <c r="D7" s="9">
        <v>1</v>
      </c>
      <c r="E7" s="10"/>
      <c r="F7" s="11">
        <f t="shared" si="2"/>
        <v>0</v>
      </c>
      <c r="H7" s="13"/>
    </row>
    <row r="8" spans="1:8" s="12" customFormat="1" ht="25.5" x14ac:dyDescent="0.2">
      <c r="A8" s="6" t="s">
        <v>134</v>
      </c>
      <c r="B8" s="7" t="s">
        <v>144</v>
      </c>
      <c r="C8" s="8" t="s">
        <v>1</v>
      </c>
      <c r="D8" s="9">
        <v>1</v>
      </c>
      <c r="E8" s="10"/>
      <c r="F8" s="11">
        <f t="shared" ref="F8" si="4">E8*D8</f>
        <v>0</v>
      </c>
      <c r="H8" s="13"/>
    </row>
    <row r="9" spans="1:8" s="12" customFormat="1" ht="25.5" x14ac:dyDescent="0.2">
      <c r="A9" s="6" t="s">
        <v>50</v>
      </c>
      <c r="B9" s="7" t="s">
        <v>145</v>
      </c>
      <c r="C9" s="8" t="s">
        <v>1</v>
      </c>
      <c r="D9" s="9">
        <v>1</v>
      </c>
      <c r="E9" s="10"/>
      <c r="F9" s="11">
        <f t="shared" ref="F9" si="5">E9*D9</f>
        <v>0</v>
      </c>
      <c r="H9" s="13"/>
    </row>
    <row r="10" spans="1:8" s="12" customFormat="1" ht="25.5" x14ac:dyDescent="0.2">
      <c r="A10" s="6" t="s">
        <v>135</v>
      </c>
      <c r="B10" s="7" t="s">
        <v>146</v>
      </c>
      <c r="C10" s="8" t="s">
        <v>1</v>
      </c>
      <c r="D10" s="9">
        <v>1</v>
      </c>
      <c r="E10" s="10"/>
      <c r="F10" s="11">
        <f t="shared" ref="F10" si="6">E10*D10</f>
        <v>0</v>
      </c>
      <c r="H10" s="13"/>
    </row>
    <row r="11" spans="1:8" s="12" customFormat="1" ht="25.5" x14ac:dyDescent="0.2">
      <c r="A11" s="6" t="s">
        <v>51</v>
      </c>
      <c r="B11" s="7" t="s">
        <v>147</v>
      </c>
      <c r="C11" s="8" t="s">
        <v>1</v>
      </c>
      <c r="D11" s="9">
        <v>1</v>
      </c>
      <c r="E11" s="10"/>
      <c r="F11" s="11">
        <f t="shared" ref="F11" si="7">E11*D11</f>
        <v>0</v>
      </c>
      <c r="H11" s="13"/>
    </row>
    <row r="12" spans="1:8" s="12" customFormat="1" ht="25.5" x14ac:dyDescent="0.2">
      <c r="A12" s="6" t="s">
        <v>136</v>
      </c>
      <c r="B12" s="7" t="s">
        <v>148</v>
      </c>
      <c r="C12" s="8" t="s">
        <v>1</v>
      </c>
      <c r="D12" s="9">
        <v>1</v>
      </c>
      <c r="E12" s="10"/>
      <c r="F12" s="11">
        <f t="shared" ref="F12" si="8">E12*D12</f>
        <v>0</v>
      </c>
      <c r="H12" s="13"/>
    </row>
    <row r="13" spans="1:8" s="12" customFormat="1" ht="25.5" x14ac:dyDescent="0.2">
      <c r="A13" s="6" t="s">
        <v>49</v>
      </c>
      <c r="B13" s="7" t="s">
        <v>149</v>
      </c>
      <c r="C13" s="8" t="s">
        <v>1</v>
      </c>
      <c r="D13" s="9">
        <v>1</v>
      </c>
      <c r="E13" s="10"/>
      <c r="F13" s="11">
        <f t="shared" ref="F13:F19" si="9">E13*D13</f>
        <v>0</v>
      </c>
      <c r="H13" s="13"/>
    </row>
    <row r="14" spans="1:8" s="12" customFormat="1" ht="25.5" x14ac:dyDescent="0.2">
      <c r="A14" s="6" t="s">
        <v>137</v>
      </c>
      <c r="B14" s="7" t="s">
        <v>150</v>
      </c>
      <c r="C14" s="8" t="s">
        <v>1</v>
      </c>
      <c r="D14" s="9">
        <v>1</v>
      </c>
      <c r="E14" s="10"/>
      <c r="F14" s="11">
        <f t="shared" ref="F14" si="10">E14*D14</f>
        <v>0</v>
      </c>
      <c r="H14" s="13"/>
    </row>
    <row r="15" spans="1:8" s="12" customFormat="1" ht="25.5" x14ac:dyDescent="0.2">
      <c r="A15" s="6" t="s">
        <v>52</v>
      </c>
      <c r="B15" s="14" t="s">
        <v>152</v>
      </c>
      <c r="C15" s="8" t="s">
        <v>1</v>
      </c>
      <c r="D15" s="9">
        <v>1</v>
      </c>
      <c r="E15" s="15"/>
      <c r="F15" s="11">
        <f t="shared" si="9"/>
        <v>0</v>
      </c>
      <c r="H15" s="13"/>
    </row>
    <row r="16" spans="1:8" s="12" customFormat="1" ht="25.5" x14ac:dyDescent="0.2">
      <c r="A16" s="6" t="s">
        <v>138</v>
      </c>
      <c r="B16" s="14" t="s">
        <v>153</v>
      </c>
      <c r="C16" s="8" t="s">
        <v>1</v>
      </c>
      <c r="D16" s="9">
        <v>1</v>
      </c>
      <c r="E16" s="15"/>
      <c r="F16" s="11">
        <f t="shared" ref="F16" si="11">E16*D16</f>
        <v>0</v>
      </c>
      <c r="H16" s="13"/>
    </row>
    <row r="17" spans="1:8" s="12" customFormat="1" ht="63.75" x14ac:dyDescent="0.2">
      <c r="A17" s="6" t="s">
        <v>53</v>
      </c>
      <c r="B17" s="42" t="s">
        <v>126</v>
      </c>
      <c r="C17" s="8" t="s">
        <v>1</v>
      </c>
      <c r="D17" s="9">
        <v>1</v>
      </c>
      <c r="E17" s="15"/>
      <c r="F17" s="11">
        <f t="shared" si="9"/>
        <v>0</v>
      </c>
      <c r="H17" s="13"/>
    </row>
    <row r="18" spans="1:8" s="12" customFormat="1" ht="63.75" x14ac:dyDescent="0.2">
      <c r="A18" s="6" t="s">
        <v>151</v>
      </c>
      <c r="B18" s="42" t="s">
        <v>154</v>
      </c>
      <c r="C18" s="8" t="s">
        <v>1</v>
      </c>
      <c r="D18" s="9">
        <v>1</v>
      </c>
      <c r="E18" s="15"/>
      <c r="F18" s="11">
        <f t="shared" ref="F18" si="12">E18*D18</f>
        <v>0</v>
      </c>
      <c r="H18" s="13"/>
    </row>
    <row r="19" spans="1:8" s="12" customFormat="1" ht="242.25" x14ac:dyDescent="0.2">
      <c r="A19" s="6" t="s">
        <v>54</v>
      </c>
      <c r="B19" s="42" t="s">
        <v>127</v>
      </c>
      <c r="C19" s="8" t="s">
        <v>1</v>
      </c>
      <c r="D19" s="9">
        <v>1</v>
      </c>
      <c r="E19" s="15"/>
      <c r="F19" s="11">
        <f t="shared" si="9"/>
        <v>0</v>
      </c>
      <c r="H19" s="13"/>
    </row>
    <row r="20" spans="1:8" s="12" customFormat="1" ht="12.75" x14ac:dyDescent="0.2">
      <c r="A20" s="6" t="s">
        <v>55</v>
      </c>
      <c r="B20" s="7" t="s">
        <v>15</v>
      </c>
      <c r="C20" s="8" t="s">
        <v>1</v>
      </c>
      <c r="D20" s="9">
        <v>1</v>
      </c>
      <c r="E20" s="16"/>
      <c r="F20" s="11">
        <f t="shared" si="0"/>
        <v>0</v>
      </c>
      <c r="H20" s="13"/>
    </row>
    <row r="21" spans="1:8" s="12" customFormat="1" ht="14.25" customHeight="1" x14ac:dyDescent="0.2">
      <c r="A21" s="6" t="s">
        <v>56</v>
      </c>
      <c r="B21" s="7" t="s">
        <v>8</v>
      </c>
      <c r="C21" s="8" t="s">
        <v>1</v>
      </c>
      <c r="D21" s="9">
        <v>8</v>
      </c>
      <c r="E21" s="16"/>
      <c r="F21" s="11">
        <f t="shared" si="0"/>
        <v>0</v>
      </c>
      <c r="H21" s="13"/>
    </row>
    <row r="22" spans="1:8" s="12" customFormat="1" ht="12.75" x14ac:dyDescent="0.2">
      <c r="A22" s="6" t="s">
        <v>57</v>
      </c>
      <c r="B22" s="14" t="s">
        <v>24</v>
      </c>
      <c r="C22" s="18" t="s">
        <v>1</v>
      </c>
      <c r="D22" s="19">
        <v>8</v>
      </c>
      <c r="E22" s="15"/>
      <c r="F22" s="11">
        <f t="shared" ref="F22:F46" si="13">E22*D22</f>
        <v>0</v>
      </c>
      <c r="H22" s="13"/>
    </row>
    <row r="23" spans="1:8" s="12" customFormat="1" ht="12.75" x14ac:dyDescent="0.2">
      <c r="A23" s="6" t="s">
        <v>58</v>
      </c>
      <c r="B23" s="14" t="s">
        <v>99</v>
      </c>
      <c r="C23" s="18" t="s">
        <v>1</v>
      </c>
      <c r="D23" s="19">
        <v>8</v>
      </c>
      <c r="E23" s="15"/>
      <c r="F23" s="11">
        <f t="shared" ref="F23" si="14">E23*D23</f>
        <v>0</v>
      </c>
      <c r="H23" s="13"/>
    </row>
    <row r="24" spans="1:8" s="12" customFormat="1" ht="12.75" x14ac:dyDescent="0.2">
      <c r="A24" s="6" t="s">
        <v>59</v>
      </c>
      <c r="B24" s="14" t="s">
        <v>97</v>
      </c>
      <c r="C24" s="18" t="s">
        <v>1</v>
      </c>
      <c r="D24" s="19">
        <v>2</v>
      </c>
      <c r="E24" s="15"/>
      <c r="F24" s="11">
        <f t="shared" si="13"/>
        <v>0</v>
      </c>
      <c r="H24" s="13"/>
    </row>
    <row r="25" spans="1:8" s="12" customFormat="1" ht="12.75" x14ac:dyDescent="0.2">
      <c r="A25" s="6" t="s">
        <v>60</v>
      </c>
      <c r="B25" s="14" t="s">
        <v>25</v>
      </c>
      <c r="C25" s="18" t="s">
        <v>1</v>
      </c>
      <c r="D25" s="19">
        <v>2</v>
      </c>
      <c r="E25" s="15"/>
      <c r="F25" s="11">
        <f t="shared" si="13"/>
        <v>0</v>
      </c>
      <c r="H25" s="13"/>
    </row>
    <row r="26" spans="1:8" s="12" customFormat="1" ht="12.75" x14ac:dyDescent="0.2">
      <c r="A26" s="6" t="s">
        <v>61</v>
      </c>
      <c r="B26" s="14" t="s">
        <v>26</v>
      </c>
      <c r="C26" s="18" t="s">
        <v>1</v>
      </c>
      <c r="D26" s="19">
        <v>2</v>
      </c>
      <c r="E26" s="15"/>
      <c r="F26" s="11">
        <f t="shared" si="13"/>
        <v>0</v>
      </c>
      <c r="H26" s="13"/>
    </row>
    <row r="27" spans="1:8" s="12" customFormat="1" ht="12.75" x14ac:dyDescent="0.2">
      <c r="A27" s="6" t="s">
        <v>62</v>
      </c>
      <c r="B27" s="14" t="s">
        <v>130</v>
      </c>
      <c r="C27" s="18" t="s">
        <v>1</v>
      </c>
      <c r="D27" s="19">
        <v>40</v>
      </c>
      <c r="E27" s="15"/>
      <c r="F27" s="11">
        <f t="shared" si="13"/>
        <v>0</v>
      </c>
      <c r="H27" s="13"/>
    </row>
    <row r="28" spans="1:8" s="12" customFormat="1" ht="12.75" x14ac:dyDescent="0.2">
      <c r="A28" s="6" t="s">
        <v>63</v>
      </c>
      <c r="B28" s="14" t="s">
        <v>131</v>
      </c>
      <c r="C28" s="18" t="s">
        <v>1</v>
      </c>
      <c r="D28" s="19">
        <v>40</v>
      </c>
      <c r="E28" s="15"/>
      <c r="F28" s="11">
        <f t="shared" si="13"/>
        <v>0</v>
      </c>
      <c r="H28" s="13"/>
    </row>
    <row r="29" spans="1:8" s="12" customFormat="1" ht="25.5" x14ac:dyDescent="0.2">
      <c r="A29" s="6" t="s">
        <v>64</v>
      </c>
      <c r="B29" s="14" t="s">
        <v>42</v>
      </c>
      <c r="C29" s="18" t="s">
        <v>1</v>
      </c>
      <c r="D29" s="19">
        <v>8</v>
      </c>
      <c r="E29" s="19"/>
      <c r="F29" s="11">
        <f t="shared" ref="F29" si="15">E29*D29</f>
        <v>0</v>
      </c>
      <c r="H29" s="13"/>
    </row>
    <row r="30" spans="1:8" s="12" customFormat="1" ht="25.5" x14ac:dyDescent="0.2">
      <c r="A30" s="6" t="s">
        <v>65</v>
      </c>
      <c r="B30" s="14" t="s">
        <v>43</v>
      </c>
      <c r="C30" s="18" t="s">
        <v>1</v>
      </c>
      <c r="D30" s="19">
        <v>8</v>
      </c>
      <c r="E30" s="19"/>
      <c r="F30" s="11">
        <f t="shared" ref="F30" si="16">E30*D30</f>
        <v>0</v>
      </c>
      <c r="H30" s="13"/>
    </row>
    <row r="31" spans="1:8" s="12" customFormat="1" ht="12.75" x14ac:dyDescent="0.2">
      <c r="A31" s="6" t="s">
        <v>66</v>
      </c>
      <c r="B31" s="14" t="s">
        <v>36</v>
      </c>
      <c r="C31" s="18" t="s">
        <v>6</v>
      </c>
      <c r="D31" s="19">
        <v>100</v>
      </c>
      <c r="E31" s="19"/>
      <c r="F31" s="11">
        <f t="shared" ref="F31" si="17">E31*D31</f>
        <v>0</v>
      </c>
      <c r="H31" s="13"/>
    </row>
    <row r="32" spans="1:8" s="12" customFormat="1" ht="12.75" x14ac:dyDescent="0.2">
      <c r="A32" s="6" t="s">
        <v>67</v>
      </c>
      <c r="B32" s="14" t="s">
        <v>28</v>
      </c>
      <c r="C32" s="18" t="s">
        <v>6</v>
      </c>
      <c r="D32" s="19">
        <v>260</v>
      </c>
      <c r="E32" s="19"/>
      <c r="F32" s="11">
        <f t="shared" si="13"/>
        <v>0</v>
      </c>
      <c r="H32" s="13"/>
    </row>
    <row r="33" spans="1:8" s="12" customFormat="1" ht="25.5" x14ac:dyDescent="0.2">
      <c r="A33" s="6" t="s">
        <v>68</v>
      </c>
      <c r="B33" s="14" t="s">
        <v>29</v>
      </c>
      <c r="C33" s="18" t="s">
        <v>6</v>
      </c>
      <c r="D33" s="19">
        <v>250</v>
      </c>
      <c r="E33" s="19"/>
      <c r="F33" s="11">
        <f t="shared" si="13"/>
        <v>0</v>
      </c>
      <c r="H33" s="13"/>
    </row>
    <row r="34" spans="1:8" s="12" customFormat="1" ht="15" x14ac:dyDescent="0.2">
      <c r="A34" s="6" t="s">
        <v>69</v>
      </c>
      <c r="B34" s="21" t="s">
        <v>102</v>
      </c>
      <c r="C34" s="18" t="s">
        <v>6</v>
      </c>
      <c r="D34" s="19">
        <v>250</v>
      </c>
      <c r="E34" s="19"/>
      <c r="F34" s="11">
        <f t="shared" si="13"/>
        <v>0</v>
      </c>
      <c r="H34" s="13"/>
    </row>
    <row r="35" spans="1:8" s="12" customFormat="1" ht="50.25" customHeight="1" x14ac:dyDescent="0.2">
      <c r="A35" s="6" t="s">
        <v>70</v>
      </c>
      <c r="B35" s="21" t="s">
        <v>98</v>
      </c>
      <c r="C35" s="18" t="s">
        <v>6</v>
      </c>
      <c r="D35" s="19">
        <v>10</v>
      </c>
      <c r="E35" s="19"/>
      <c r="F35" s="11">
        <f t="shared" ref="F35" si="18">E35*D35</f>
        <v>0</v>
      </c>
      <c r="H35" s="13"/>
    </row>
    <row r="36" spans="1:8" s="12" customFormat="1" ht="64.5" customHeight="1" x14ac:dyDescent="0.2">
      <c r="A36" s="6" t="s">
        <v>71</v>
      </c>
      <c r="B36" s="21" t="s">
        <v>34</v>
      </c>
      <c r="C36" s="18" t="s">
        <v>1</v>
      </c>
      <c r="D36" s="19">
        <v>5</v>
      </c>
      <c r="E36" s="19"/>
      <c r="F36" s="11">
        <f t="shared" ref="F36" si="19">E36*D36</f>
        <v>0</v>
      </c>
      <c r="H36" s="13"/>
    </row>
    <row r="37" spans="1:8" s="12" customFormat="1" ht="18" x14ac:dyDescent="0.2">
      <c r="A37" s="6" t="s">
        <v>72</v>
      </c>
      <c r="B37" s="14" t="s">
        <v>30</v>
      </c>
      <c r="C37" s="18" t="s">
        <v>6</v>
      </c>
      <c r="D37" s="19">
        <v>100</v>
      </c>
      <c r="E37" s="19"/>
      <c r="F37" s="11">
        <f t="shared" si="13"/>
        <v>0</v>
      </c>
      <c r="H37" s="13"/>
    </row>
    <row r="38" spans="1:8" s="12" customFormat="1" ht="18" x14ac:dyDescent="0.2">
      <c r="A38" s="6" t="s">
        <v>73</v>
      </c>
      <c r="B38" s="14" t="s">
        <v>100</v>
      </c>
      <c r="C38" s="18" t="s">
        <v>6</v>
      </c>
      <c r="D38" s="19">
        <v>20</v>
      </c>
      <c r="E38" s="19"/>
      <c r="F38" s="11">
        <f t="shared" ref="F38" si="20">E38*D38</f>
        <v>0</v>
      </c>
      <c r="H38" s="13"/>
    </row>
    <row r="39" spans="1:8" s="12" customFormat="1" ht="18" x14ac:dyDescent="0.2">
      <c r="A39" s="6" t="s">
        <v>74</v>
      </c>
      <c r="B39" s="14" t="s">
        <v>116</v>
      </c>
      <c r="C39" s="18" t="s">
        <v>6</v>
      </c>
      <c r="D39" s="19">
        <v>260</v>
      </c>
      <c r="E39" s="19"/>
      <c r="F39" s="11">
        <f>E39*D39</f>
        <v>0</v>
      </c>
      <c r="H39" s="13"/>
    </row>
    <row r="40" spans="1:8" s="12" customFormat="1" ht="38.25" x14ac:dyDescent="0.2">
      <c r="A40" s="6" t="s">
        <v>75</v>
      </c>
      <c r="B40" s="14" t="s">
        <v>45</v>
      </c>
      <c r="C40" s="18" t="s">
        <v>6</v>
      </c>
      <c r="D40" s="19">
        <v>30</v>
      </c>
      <c r="E40" s="19"/>
      <c r="F40" s="11">
        <f t="shared" ref="F40" si="21">E40*D40</f>
        <v>0</v>
      </c>
      <c r="H40" s="13"/>
    </row>
    <row r="41" spans="1:8" s="12" customFormat="1" ht="25.5" x14ac:dyDescent="0.2">
      <c r="A41" s="6" t="s">
        <v>76</v>
      </c>
      <c r="B41" s="14" t="s">
        <v>101</v>
      </c>
      <c r="C41" s="18" t="s">
        <v>6</v>
      </c>
      <c r="D41" s="19">
        <v>4</v>
      </c>
      <c r="E41" s="19"/>
      <c r="F41" s="11">
        <f t="shared" ref="F41" si="22">E41*D41</f>
        <v>0</v>
      </c>
      <c r="H41" s="13"/>
    </row>
    <row r="42" spans="1:8" s="12" customFormat="1" ht="18.75" customHeight="1" x14ac:dyDescent="0.2">
      <c r="A42" s="6" t="s">
        <v>77</v>
      </c>
      <c r="B42" s="14" t="s">
        <v>31</v>
      </c>
      <c r="C42" s="18" t="s">
        <v>1</v>
      </c>
      <c r="D42" s="19">
        <v>4</v>
      </c>
      <c r="E42" s="19"/>
      <c r="F42" s="11">
        <f t="shared" si="13"/>
        <v>0</v>
      </c>
      <c r="H42" s="13"/>
    </row>
    <row r="43" spans="1:8" s="12" customFormat="1" ht="38.25" customHeight="1" x14ac:dyDescent="0.2">
      <c r="A43" s="6" t="s">
        <v>78</v>
      </c>
      <c r="B43" s="14" t="s">
        <v>39</v>
      </c>
      <c r="C43" s="18" t="s">
        <v>1</v>
      </c>
      <c r="D43" s="19">
        <v>4</v>
      </c>
      <c r="E43" s="19"/>
      <c r="F43" s="11">
        <f t="shared" ref="F43" si="23">E43*D43</f>
        <v>0</v>
      </c>
      <c r="H43" s="13"/>
    </row>
    <row r="44" spans="1:8" s="12" customFormat="1" ht="25.5" x14ac:dyDescent="0.2">
      <c r="A44" s="6" t="s">
        <v>79</v>
      </c>
      <c r="B44" s="14" t="s">
        <v>38</v>
      </c>
      <c r="C44" s="18" t="s">
        <v>1</v>
      </c>
      <c r="D44" s="19">
        <v>4</v>
      </c>
      <c r="E44" s="19"/>
      <c r="F44" s="11">
        <f t="shared" ref="F44" si="24">E44*D44</f>
        <v>0</v>
      </c>
      <c r="H44" s="13"/>
    </row>
    <row r="45" spans="1:8" s="12" customFormat="1" ht="25.5" x14ac:dyDescent="0.2">
      <c r="A45" s="6" t="s">
        <v>80</v>
      </c>
      <c r="B45" s="14" t="s">
        <v>37</v>
      </c>
      <c r="C45" s="18" t="s">
        <v>1</v>
      </c>
      <c r="D45" s="19">
        <v>4</v>
      </c>
      <c r="E45" s="19"/>
      <c r="F45" s="11">
        <f t="shared" ref="F45" si="25">E45*D45</f>
        <v>0</v>
      </c>
      <c r="H45" s="13"/>
    </row>
    <row r="46" spans="1:8" s="12" customFormat="1" ht="12.75" x14ac:dyDescent="0.2">
      <c r="A46" s="6" t="s">
        <v>81</v>
      </c>
      <c r="B46" s="14" t="s">
        <v>33</v>
      </c>
      <c r="C46" s="18" t="s">
        <v>1</v>
      </c>
      <c r="D46" s="19">
        <v>5</v>
      </c>
      <c r="E46" s="15"/>
      <c r="F46" s="11">
        <f t="shared" si="13"/>
        <v>0</v>
      </c>
      <c r="H46" s="13"/>
    </row>
    <row r="47" spans="1:8" s="12" customFormat="1" ht="12.75" x14ac:dyDescent="0.2">
      <c r="A47" s="6" t="s">
        <v>82</v>
      </c>
      <c r="B47" s="14" t="s">
        <v>14</v>
      </c>
      <c r="C47" s="18" t="s">
        <v>2</v>
      </c>
      <c r="D47" s="19">
        <v>2</v>
      </c>
      <c r="E47" s="16"/>
      <c r="F47" s="11">
        <f t="shared" si="0"/>
        <v>0</v>
      </c>
      <c r="H47" s="22"/>
    </row>
    <row r="48" spans="1:8" s="12" customFormat="1" ht="12.75" x14ac:dyDescent="0.2">
      <c r="A48" s="6" t="s">
        <v>83</v>
      </c>
      <c r="B48" s="7" t="s">
        <v>11</v>
      </c>
      <c r="C48" s="8" t="s">
        <v>2</v>
      </c>
      <c r="D48" s="9">
        <v>6</v>
      </c>
      <c r="E48" s="20"/>
      <c r="F48" s="11">
        <f t="shared" si="0"/>
        <v>0</v>
      </c>
      <c r="H48" s="23"/>
    </row>
    <row r="49" spans="1:8" s="12" customFormat="1" ht="12.75" x14ac:dyDescent="0.2">
      <c r="A49" s="6" t="s">
        <v>84</v>
      </c>
      <c r="B49" s="14" t="s">
        <v>5</v>
      </c>
      <c r="C49" s="18" t="s">
        <v>1</v>
      </c>
      <c r="D49" s="19">
        <v>4</v>
      </c>
      <c r="E49" s="16"/>
      <c r="F49" s="11">
        <f t="shared" si="0"/>
        <v>0</v>
      </c>
      <c r="H49" s="22"/>
    </row>
    <row r="50" spans="1:8" s="12" customFormat="1" ht="12.75" x14ac:dyDescent="0.2">
      <c r="A50" s="6" t="s">
        <v>85</v>
      </c>
      <c r="B50" s="7" t="s">
        <v>9</v>
      </c>
      <c r="C50" s="8" t="s">
        <v>1</v>
      </c>
      <c r="D50" s="9">
        <v>1</v>
      </c>
      <c r="E50" s="20"/>
      <c r="F50" s="11">
        <f t="shared" si="0"/>
        <v>0</v>
      </c>
      <c r="H50" s="23"/>
    </row>
    <row r="51" spans="1:8" s="12" customFormat="1" ht="12.75" x14ac:dyDescent="0.2">
      <c r="A51" s="6" t="s">
        <v>86</v>
      </c>
      <c r="B51" s="7" t="s">
        <v>16</v>
      </c>
      <c r="C51" s="8" t="s">
        <v>4</v>
      </c>
      <c r="D51" s="9">
        <v>1</v>
      </c>
      <c r="E51" s="16"/>
      <c r="F51" s="17">
        <f t="shared" ref="F51" si="26">E51*D51</f>
        <v>0</v>
      </c>
      <c r="H51" s="23"/>
    </row>
    <row r="52" spans="1:8" s="12" customFormat="1" ht="12.75" x14ac:dyDescent="0.2">
      <c r="A52" s="6" t="s">
        <v>87</v>
      </c>
      <c r="B52" s="7" t="s">
        <v>27</v>
      </c>
      <c r="C52" s="8" t="s">
        <v>4</v>
      </c>
      <c r="D52" s="9">
        <v>1</v>
      </c>
      <c r="E52" s="16"/>
      <c r="F52" s="17">
        <f t="shared" si="0"/>
        <v>0</v>
      </c>
      <c r="H52" s="23"/>
    </row>
    <row r="53" spans="1:8" s="12" customFormat="1" ht="38.25" x14ac:dyDescent="0.2">
      <c r="A53" s="6" t="s">
        <v>88</v>
      </c>
      <c r="B53" s="21" t="s">
        <v>7</v>
      </c>
      <c r="C53" s="18" t="s">
        <v>4</v>
      </c>
      <c r="D53" s="19">
        <v>1</v>
      </c>
      <c r="E53" s="16"/>
      <c r="F53" s="11">
        <f>E53*D53</f>
        <v>0</v>
      </c>
      <c r="H53" s="13"/>
    </row>
    <row r="54" spans="1:8" s="12" customFormat="1" ht="38.25" x14ac:dyDescent="0.2">
      <c r="A54" s="6" t="s">
        <v>89</v>
      </c>
      <c r="B54" s="14" t="s">
        <v>32</v>
      </c>
      <c r="C54" s="18" t="s">
        <v>1</v>
      </c>
      <c r="D54" s="19">
        <v>1</v>
      </c>
      <c r="E54" s="20"/>
      <c r="F54" s="11">
        <f>E54*D54</f>
        <v>0</v>
      </c>
      <c r="H54" s="13"/>
    </row>
    <row r="55" spans="1:8" s="12" customFormat="1" ht="12.75" x14ac:dyDescent="0.2">
      <c r="A55" s="6" t="s">
        <v>90</v>
      </c>
      <c r="B55" s="14" t="s">
        <v>106</v>
      </c>
      <c r="C55" s="18" t="s">
        <v>2</v>
      </c>
      <c r="D55" s="19">
        <v>1</v>
      </c>
      <c r="E55" s="20"/>
      <c r="F55" s="11">
        <f>E55*D55</f>
        <v>0</v>
      </c>
      <c r="H55" s="13"/>
    </row>
    <row r="56" spans="1:8" s="12" customFormat="1" ht="12.75" x14ac:dyDescent="0.2">
      <c r="A56" s="6" t="s">
        <v>91</v>
      </c>
      <c r="B56" s="14" t="s">
        <v>12</v>
      </c>
      <c r="C56" s="18" t="s">
        <v>10</v>
      </c>
      <c r="D56" s="19">
        <v>55</v>
      </c>
      <c r="E56" s="20"/>
      <c r="F56" s="11">
        <f>E56*D56</f>
        <v>0</v>
      </c>
      <c r="H56" s="13"/>
    </row>
    <row r="57" spans="1:8" s="12" customFormat="1" ht="12.75" x14ac:dyDescent="0.2">
      <c r="A57" s="6" t="s">
        <v>92</v>
      </c>
      <c r="B57" s="14" t="s">
        <v>40</v>
      </c>
      <c r="C57" s="18" t="s">
        <v>10</v>
      </c>
      <c r="D57" s="19">
        <v>25</v>
      </c>
      <c r="E57" s="20"/>
      <c r="F57" s="11">
        <f t="shared" ref="F57" si="27">E57*D57</f>
        <v>0</v>
      </c>
      <c r="H57" s="13"/>
    </row>
    <row r="58" spans="1:8" s="12" customFormat="1" ht="12.75" x14ac:dyDescent="0.2">
      <c r="A58" s="6" t="s">
        <v>93</v>
      </c>
      <c r="B58" s="14" t="s">
        <v>23</v>
      </c>
      <c r="C58" s="18" t="s">
        <v>10</v>
      </c>
      <c r="D58" s="19">
        <v>15</v>
      </c>
      <c r="E58" s="20"/>
      <c r="F58" s="11">
        <f t="shared" ref="F58" si="28">E58*D58</f>
        <v>0</v>
      </c>
      <c r="H58" s="13"/>
    </row>
    <row r="59" spans="1:8" s="12" customFormat="1" ht="12.75" x14ac:dyDescent="0.2">
      <c r="A59" s="6" t="s">
        <v>94</v>
      </c>
      <c r="B59" s="14" t="s">
        <v>13</v>
      </c>
      <c r="C59" s="18" t="s">
        <v>10</v>
      </c>
      <c r="D59" s="19">
        <v>50</v>
      </c>
      <c r="E59" s="20"/>
      <c r="F59" s="11">
        <f t="shared" ref="F59:F70" si="29">E59*D59</f>
        <v>0</v>
      </c>
      <c r="H59" s="13"/>
    </row>
    <row r="60" spans="1:8" s="12" customFormat="1" ht="25.5" x14ac:dyDescent="0.2">
      <c r="A60" s="6" t="s">
        <v>117</v>
      </c>
      <c r="B60" s="14" t="s">
        <v>107</v>
      </c>
      <c r="C60" s="18" t="s">
        <v>108</v>
      </c>
      <c r="D60" s="19">
        <v>1</v>
      </c>
      <c r="E60" s="20"/>
      <c r="F60" s="11">
        <f t="shared" si="29"/>
        <v>0</v>
      </c>
      <c r="H60" s="13"/>
    </row>
    <row r="61" spans="1:8" s="12" customFormat="1" ht="12.75" x14ac:dyDescent="0.2">
      <c r="A61" s="6" t="s">
        <v>118</v>
      </c>
      <c r="B61" s="14" t="s">
        <v>104</v>
      </c>
      <c r="C61" s="18" t="s">
        <v>1</v>
      </c>
      <c r="D61" s="19">
        <v>1</v>
      </c>
      <c r="E61" s="20"/>
      <c r="F61" s="11">
        <f t="shared" si="29"/>
        <v>0</v>
      </c>
      <c r="H61" s="13"/>
    </row>
    <row r="62" spans="1:8" s="12" customFormat="1" ht="134.25" customHeight="1" x14ac:dyDescent="0.2">
      <c r="A62" s="6" t="s">
        <v>119</v>
      </c>
      <c r="B62" s="14" t="s">
        <v>44</v>
      </c>
      <c r="C62" s="18" t="s">
        <v>1</v>
      </c>
      <c r="D62" s="19">
        <v>1</v>
      </c>
      <c r="E62" s="20"/>
      <c r="F62" s="11">
        <f t="shared" si="29"/>
        <v>0</v>
      </c>
      <c r="H62" s="13"/>
    </row>
    <row r="63" spans="1:8" s="12" customFormat="1" ht="25.5" x14ac:dyDescent="0.2">
      <c r="A63" s="6" t="s">
        <v>120</v>
      </c>
      <c r="B63" s="7" t="s">
        <v>109</v>
      </c>
      <c r="C63" s="8" t="s">
        <v>35</v>
      </c>
      <c r="D63" s="9">
        <v>1</v>
      </c>
      <c r="E63" s="41"/>
      <c r="F63" s="11">
        <f t="shared" si="29"/>
        <v>0</v>
      </c>
      <c r="H63" s="13"/>
    </row>
    <row r="64" spans="1:8" s="12" customFormat="1" ht="38.25" x14ac:dyDescent="0.2">
      <c r="A64" s="6" t="s">
        <v>121</v>
      </c>
      <c r="B64" s="7" t="s">
        <v>110</v>
      </c>
      <c r="C64" s="8" t="s">
        <v>35</v>
      </c>
      <c r="D64" s="9">
        <v>1</v>
      </c>
      <c r="E64" s="41"/>
      <c r="F64" s="11">
        <f t="shared" si="29"/>
        <v>0</v>
      </c>
      <c r="H64" s="13"/>
    </row>
    <row r="65" spans="1:8" s="12" customFormat="1" ht="51" x14ac:dyDescent="0.2">
      <c r="A65" s="6" t="s">
        <v>122</v>
      </c>
      <c r="B65" s="7" t="s">
        <v>111</v>
      </c>
      <c r="C65" s="8" t="s">
        <v>35</v>
      </c>
      <c r="D65" s="9">
        <v>1</v>
      </c>
      <c r="E65" s="41"/>
      <c r="F65" s="11">
        <f t="shared" si="29"/>
        <v>0</v>
      </c>
      <c r="H65" s="13"/>
    </row>
    <row r="66" spans="1:8" s="12" customFormat="1" ht="38.25" x14ac:dyDescent="0.2">
      <c r="A66" s="6" t="s">
        <v>123</v>
      </c>
      <c r="B66" s="7" t="s">
        <v>112</v>
      </c>
      <c r="C66" s="8" t="s">
        <v>35</v>
      </c>
      <c r="D66" s="9">
        <v>1</v>
      </c>
      <c r="E66" s="41"/>
      <c r="F66" s="11">
        <f t="shared" si="29"/>
        <v>0</v>
      </c>
      <c r="H66" s="13"/>
    </row>
    <row r="67" spans="1:8" s="12" customFormat="1" ht="63.75" x14ac:dyDescent="0.2">
      <c r="A67" s="6" t="s">
        <v>124</v>
      </c>
      <c r="B67" s="7" t="s">
        <v>113</v>
      </c>
      <c r="C67" s="8" t="s">
        <v>114</v>
      </c>
      <c r="D67" s="9">
        <v>1</v>
      </c>
      <c r="E67" s="41"/>
      <c r="F67" s="11">
        <f t="shared" si="29"/>
        <v>0</v>
      </c>
      <c r="H67" s="13"/>
    </row>
    <row r="68" spans="1:8" s="12" customFormat="1" ht="16.5" customHeight="1" x14ac:dyDescent="0.2">
      <c r="A68" s="6" t="s">
        <v>125</v>
      </c>
      <c r="B68" s="14" t="s">
        <v>115</v>
      </c>
      <c r="C68" s="18" t="s">
        <v>35</v>
      </c>
      <c r="D68" s="19">
        <v>1</v>
      </c>
      <c r="E68" s="20"/>
      <c r="F68" s="11">
        <f t="shared" si="29"/>
        <v>0</v>
      </c>
      <c r="H68" s="13"/>
    </row>
    <row r="69" spans="1:8" s="12" customFormat="1" ht="57.75" customHeight="1" x14ac:dyDescent="0.2">
      <c r="A69" s="6" t="s">
        <v>128</v>
      </c>
      <c r="B69" s="14" t="s">
        <v>103</v>
      </c>
      <c r="C69" s="18" t="s">
        <v>1</v>
      </c>
      <c r="D69" s="19">
        <v>1</v>
      </c>
      <c r="E69" s="20"/>
      <c r="F69" s="11">
        <f t="shared" si="29"/>
        <v>0</v>
      </c>
      <c r="H69" s="13"/>
    </row>
    <row r="70" spans="1:8" s="12" customFormat="1" ht="25.5" x14ac:dyDescent="0.2">
      <c r="A70" s="6" t="s">
        <v>129</v>
      </c>
      <c r="B70" s="14" t="s">
        <v>41</v>
      </c>
      <c r="C70" s="18" t="s">
        <v>35</v>
      </c>
      <c r="D70" s="19">
        <v>1</v>
      </c>
      <c r="E70" s="20"/>
      <c r="F70" s="40">
        <f t="shared" si="29"/>
        <v>0</v>
      </c>
      <c r="H70" s="13"/>
    </row>
    <row r="71" spans="1:8" s="12" customFormat="1" ht="12.75" x14ac:dyDescent="0.2">
      <c r="B71" s="24"/>
      <c r="C71" s="24"/>
      <c r="D71" s="24"/>
      <c r="E71" s="24" t="s">
        <v>22</v>
      </c>
      <c r="F71" s="25">
        <f>SUM(F3:F70)</f>
        <v>0</v>
      </c>
    </row>
    <row r="72" spans="1:8" s="12" customFormat="1" ht="13.5" thickBot="1" x14ac:dyDescent="0.25">
      <c r="B72" s="24"/>
      <c r="C72" s="24"/>
      <c r="D72" s="24"/>
      <c r="E72" s="24" t="s">
        <v>21</v>
      </c>
      <c r="F72" s="39">
        <f>F71*25%</f>
        <v>0</v>
      </c>
    </row>
    <row r="73" spans="1:8" s="12" customFormat="1" ht="13.5" thickTop="1" x14ac:dyDescent="0.2">
      <c r="B73" s="24"/>
      <c r="C73" s="24"/>
      <c r="D73" s="24"/>
      <c r="E73" s="24" t="s">
        <v>20</v>
      </c>
      <c r="F73" s="25">
        <f>F71+F72</f>
        <v>0</v>
      </c>
    </row>
    <row r="74" spans="1:8" x14ac:dyDescent="0.25">
      <c r="A74" s="26"/>
      <c r="B74" s="27"/>
      <c r="C74" s="28"/>
      <c r="D74" s="28"/>
      <c r="E74" s="28"/>
      <c r="F74" s="29"/>
    </row>
    <row r="75" spans="1:8" x14ac:dyDescent="0.25">
      <c r="B75"/>
    </row>
    <row r="76" spans="1:8" x14ac:dyDescent="0.25">
      <c r="A76" s="32"/>
      <c r="B76" s="33" t="s">
        <v>96</v>
      </c>
      <c r="C76" s="34"/>
      <c r="D76" s="35"/>
      <c r="E76" s="36"/>
    </row>
    <row r="77" spans="1:8" x14ac:dyDescent="0.25">
      <c r="B77"/>
    </row>
    <row r="78" spans="1:8" x14ac:dyDescent="0.25">
      <c r="B78" s="37"/>
    </row>
    <row r="79" spans="1:8" x14ac:dyDescent="0.25">
      <c r="B79"/>
    </row>
    <row r="80" spans="1:8" x14ac:dyDescent="0.25">
      <c r="B80"/>
      <c r="C80" s="1"/>
      <c r="D80" s="1"/>
    </row>
    <row r="81" spans="4:4" x14ac:dyDescent="0.25">
      <c r="D81" s="1"/>
    </row>
  </sheetData>
  <sortState xmlns:xlrd2="http://schemas.microsoft.com/office/spreadsheetml/2017/richdata2" ref="B3:F70">
    <sortCondition ref="B3:B70"/>
  </sortState>
  <mergeCells count="1">
    <mergeCell ref="A1:F1"/>
  </mergeCells>
  <phoneticPr fontId="16" type="noConversion"/>
  <pageMargins left="0.75" right="0.75" top="1" bottom="1" header="0.5" footer="0.5"/>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radovi 2026</vt:lpstr>
      <vt:lpstr>'radovi 2026'!Podrucje_ispisa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dc:creator>
  <cp:lastModifiedBy>Anton Prekalj</cp:lastModifiedBy>
  <cp:lastPrinted>2023-04-07T10:09:21Z</cp:lastPrinted>
  <dcterms:created xsi:type="dcterms:W3CDTF">1996-10-14T23:33:28Z</dcterms:created>
  <dcterms:modified xsi:type="dcterms:W3CDTF">2026-03-17T13:08:04Z</dcterms:modified>
</cp:coreProperties>
</file>